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2330" tabRatio="758"/>
  </bookViews>
  <sheets>
    <sheet name="МЕНЮ " sheetId="17" r:id="rId1"/>
    <sheet name="варианты реализации меню" sheetId="9" r:id="rId2"/>
  </sheets>
  <definedNames>
    <definedName name="_xlnm.Print_Area" localSheetId="0">'МЕНЮ '!$A$1:$O$177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17" l="1"/>
  <c r="F70" i="17"/>
  <c r="G70" i="17"/>
  <c r="H70" i="17"/>
  <c r="I70" i="17"/>
  <c r="J70" i="17"/>
  <c r="K70" i="17"/>
  <c r="L70" i="17"/>
  <c r="M70" i="17"/>
  <c r="N70" i="17"/>
  <c r="O70" i="17"/>
  <c r="E26" i="17"/>
  <c r="F26" i="17"/>
  <c r="G26" i="17"/>
  <c r="H26" i="17"/>
  <c r="I26" i="17"/>
  <c r="J26" i="17"/>
  <c r="K26" i="17"/>
  <c r="L26" i="17"/>
  <c r="M26" i="17"/>
  <c r="N26" i="17"/>
  <c r="O26" i="17"/>
  <c r="E158" i="17"/>
  <c r="F158" i="17"/>
  <c r="G158" i="17"/>
  <c r="H158" i="17"/>
  <c r="I158" i="17"/>
  <c r="J158" i="17"/>
  <c r="K158" i="17"/>
  <c r="L158" i="17"/>
  <c r="M158" i="17"/>
  <c r="N158" i="17"/>
  <c r="O158" i="17"/>
  <c r="E138" i="17"/>
  <c r="F138" i="17"/>
  <c r="G138" i="17"/>
  <c r="H138" i="17"/>
  <c r="I138" i="17"/>
  <c r="J138" i="17"/>
  <c r="K138" i="17"/>
  <c r="L138" i="17"/>
  <c r="M138" i="17"/>
  <c r="N138" i="17"/>
  <c r="O138" i="17"/>
  <c r="E146" i="17"/>
  <c r="F146" i="17"/>
  <c r="G146" i="17"/>
  <c r="H146" i="17"/>
  <c r="I146" i="17"/>
  <c r="J146" i="17"/>
  <c r="K146" i="17"/>
  <c r="L146" i="17"/>
  <c r="M146" i="17"/>
  <c r="N146" i="17"/>
  <c r="O146" i="17"/>
  <c r="E62" i="17"/>
  <c r="F62" i="17"/>
  <c r="G62" i="17"/>
  <c r="H62" i="17"/>
  <c r="I62" i="17"/>
  <c r="J62" i="17"/>
  <c r="K62" i="17"/>
  <c r="L62" i="17"/>
  <c r="M62" i="17"/>
  <c r="N62" i="17"/>
  <c r="O62" i="17"/>
  <c r="E19" i="17"/>
  <c r="F19" i="17"/>
  <c r="G19" i="17"/>
  <c r="H19" i="17"/>
  <c r="I19" i="17"/>
  <c r="J19" i="17"/>
  <c r="K19" i="17"/>
  <c r="L19" i="17"/>
  <c r="M19" i="17"/>
  <c r="N19" i="17"/>
  <c r="O19" i="17"/>
  <c r="E130" i="17"/>
  <c r="F130" i="17"/>
  <c r="G130" i="17"/>
  <c r="H130" i="17"/>
  <c r="I130" i="17"/>
  <c r="J130" i="17"/>
  <c r="K130" i="17"/>
  <c r="L130" i="17"/>
  <c r="M130" i="17"/>
  <c r="N130" i="17"/>
  <c r="O130" i="17"/>
  <c r="D130" i="17"/>
  <c r="E106" i="17"/>
  <c r="F106" i="17"/>
  <c r="G106" i="17"/>
  <c r="H106" i="17"/>
  <c r="I106" i="17"/>
  <c r="J106" i="17"/>
  <c r="K106" i="17"/>
  <c r="L106" i="17"/>
  <c r="M106" i="17"/>
  <c r="N106" i="17"/>
  <c r="O106" i="17"/>
  <c r="D106" i="17"/>
  <c r="D62" i="17"/>
  <c r="E76" i="17"/>
  <c r="F76" i="17"/>
  <c r="G76" i="17"/>
  <c r="H76" i="17"/>
  <c r="I76" i="17"/>
  <c r="J76" i="17"/>
  <c r="K76" i="17"/>
  <c r="L76" i="17"/>
  <c r="M76" i="17"/>
  <c r="N76" i="17"/>
  <c r="O76" i="17"/>
  <c r="D76" i="17"/>
  <c r="E152" i="17"/>
  <c r="F152" i="17"/>
  <c r="G152" i="17"/>
  <c r="H152" i="17"/>
  <c r="I152" i="17"/>
  <c r="J152" i="17"/>
  <c r="K152" i="17"/>
  <c r="L152" i="17"/>
  <c r="M152" i="17"/>
  <c r="N152" i="17"/>
  <c r="O152" i="17"/>
  <c r="D152" i="17"/>
  <c r="D138" i="17"/>
  <c r="D122" i="17"/>
  <c r="E122" i="17"/>
  <c r="F122" i="17"/>
  <c r="G122" i="17"/>
  <c r="H122" i="17"/>
  <c r="I122" i="17"/>
  <c r="J122" i="17"/>
  <c r="K122" i="17"/>
  <c r="L122" i="17"/>
  <c r="M122" i="17"/>
  <c r="N122" i="17"/>
  <c r="O122" i="17"/>
  <c r="E114" i="17"/>
  <c r="F114" i="17"/>
  <c r="G114" i="17"/>
  <c r="H114" i="17"/>
  <c r="I114" i="17"/>
  <c r="J114" i="17"/>
  <c r="K114" i="17"/>
  <c r="L114" i="17"/>
  <c r="M114" i="17"/>
  <c r="N114" i="17"/>
  <c r="O114" i="17"/>
  <c r="D114" i="17"/>
  <c r="E50" i="17"/>
  <c r="F50" i="17"/>
  <c r="G50" i="17"/>
  <c r="H50" i="17"/>
  <c r="I50" i="17"/>
  <c r="J50" i="17"/>
  <c r="K50" i="17"/>
  <c r="L50" i="17"/>
  <c r="M50" i="17"/>
  <c r="N50" i="17"/>
  <c r="O50" i="17"/>
  <c r="E42" i="17"/>
  <c r="F42" i="17"/>
  <c r="G42" i="17"/>
  <c r="H42" i="17"/>
  <c r="I42" i="17"/>
  <c r="J42" i="17"/>
  <c r="K42" i="17"/>
  <c r="L42" i="17"/>
  <c r="M42" i="17"/>
  <c r="N42" i="17"/>
  <c r="O42" i="17"/>
  <c r="E35" i="17"/>
  <c r="F35" i="17"/>
  <c r="G35" i="17"/>
  <c r="H35" i="17"/>
  <c r="I35" i="17"/>
  <c r="J35" i="17"/>
  <c r="K35" i="17"/>
  <c r="L35" i="17"/>
  <c r="M35" i="17"/>
  <c r="N35" i="17"/>
  <c r="O35" i="17"/>
  <c r="D35" i="17"/>
  <c r="D158" i="17" l="1"/>
  <c r="E98" i="17"/>
  <c r="F98" i="17"/>
  <c r="G98" i="17"/>
  <c r="H98" i="17"/>
  <c r="I98" i="17"/>
  <c r="J98" i="17"/>
  <c r="K98" i="17"/>
  <c r="L98" i="17"/>
  <c r="M98" i="17"/>
  <c r="N98" i="17"/>
  <c r="O98" i="17"/>
  <c r="D98" i="17"/>
  <c r="E83" i="17"/>
  <c r="F83" i="17"/>
  <c r="G83" i="17"/>
  <c r="H83" i="17"/>
  <c r="I83" i="17"/>
  <c r="J83" i="17"/>
  <c r="K83" i="17"/>
  <c r="L83" i="17"/>
  <c r="M83" i="17"/>
  <c r="N83" i="17"/>
  <c r="O83" i="17"/>
  <c r="D83" i="17"/>
  <c r="D70" i="17"/>
  <c r="D159" i="17" l="1"/>
  <c r="D56" i="17"/>
  <c r="D50" i="17"/>
  <c r="D42" i="17"/>
  <c r="D19" i="17"/>
  <c r="D26" i="17"/>
  <c r="H27" i="17" l="1"/>
  <c r="O43" i="17"/>
  <c r="D43" i="17"/>
  <c r="I27" i="17"/>
  <c r="F27" i="17"/>
  <c r="G27" i="17"/>
  <c r="E27" i="17"/>
  <c r="D27" i="17"/>
  <c r="N159" i="17" l="1"/>
  <c r="M159" i="17"/>
  <c r="L159" i="17"/>
  <c r="K159" i="17"/>
  <c r="J159" i="17"/>
  <c r="I159" i="17"/>
  <c r="H159" i="17"/>
  <c r="G159" i="17"/>
  <c r="O159" i="17"/>
  <c r="F159" i="17"/>
  <c r="E159" i="17"/>
  <c r="D84" i="17" l="1"/>
  <c r="F84" i="17"/>
  <c r="G84" i="17"/>
  <c r="I84" i="17"/>
  <c r="K84" i="17"/>
  <c r="M84" i="17"/>
  <c r="E84" i="17"/>
  <c r="O84" i="17"/>
  <c r="H84" i="17"/>
  <c r="J84" i="17"/>
  <c r="L84" i="17"/>
  <c r="N84" i="17"/>
  <c r="O27" i="17"/>
  <c r="J27" i="17"/>
  <c r="K27" i="17"/>
  <c r="L27" i="17"/>
  <c r="M27" i="17"/>
  <c r="N27" i="17"/>
  <c r="D146" i="17"/>
  <c r="D166" i="17" s="1"/>
  <c r="D167" i="17" s="1"/>
  <c r="D168" i="17" s="1"/>
  <c r="D91" i="17"/>
  <c r="E91" i="17"/>
  <c r="E163" i="17" s="1"/>
  <c r="F91" i="17"/>
  <c r="O91" i="17"/>
  <c r="G91" i="17"/>
  <c r="H91" i="17"/>
  <c r="I91" i="17"/>
  <c r="J91" i="17"/>
  <c r="K91" i="17"/>
  <c r="L91" i="17"/>
  <c r="M91" i="17"/>
  <c r="N91" i="17"/>
  <c r="O56" i="17"/>
  <c r="N56" i="17"/>
  <c r="M56" i="17"/>
  <c r="L56" i="17"/>
  <c r="K56" i="17"/>
  <c r="J56" i="17"/>
  <c r="I56" i="17"/>
  <c r="I131" i="17"/>
  <c r="H56" i="17"/>
  <c r="G56" i="17"/>
  <c r="F56" i="17"/>
  <c r="E56" i="17"/>
  <c r="L163" i="17" l="1"/>
  <c r="L164" i="17" s="1"/>
  <c r="L165" i="17" s="1"/>
  <c r="E164" i="17"/>
  <c r="E165" i="17" s="1"/>
  <c r="H163" i="17"/>
  <c r="H164" i="17" s="1"/>
  <c r="H165" i="17" s="1"/>
  <c r="K163" i="17"/>
  <c r="K164" i="17" s="1"/>
  <c r="K165" i="17" s="1"/>
  <c r="D163" i="17"/>
  <c r="D169" i="17" s="1"/>
  <c r="D170" i="17" s="1"/>
  <c r="D171" i="17" s="1"/>
  <c r="N163" i="17"/>
  <c r="N164" i="17" s="1"/>
  <c r="N165" i="17" s="1"/>
  <c r="O163" i="17"/>
  <c r="O164" i="17" s="1"/>
  <c r="O165" i="17" s="1"/>
  <c r="M163" i="17"/>
  <c r="M164" i="17" s="1"/>
  <c r="M165" i="17" s="1"/>
  <c r="I163" i="17"/>
  <c r="I164" i="17" s="1"/>
  <c r="I165" i="17" s="1"/>
  <c r="F163" i="17"/>
  <c r="F164" i="17" s="1"/>
  <c r="F165" i="17" s="1"/>
  <c r="J163" i="17"/>
  <c r="J164" i="17" s="1"/>
  <c r="J165" i="17" s="1"/>
  <c r="G163" i="17"/>
  <c r="G164" i="17" s="1"/>
  <c r="G165" i="17" s="1"/>
  <c r="F166" i="17"/>
  <c r="F167" i="17" s="1"/>
  <c r="F168" i="17" s="1"/>
  <c r="H166" i="17"/>
  <c r="H167" i="17" s="1"/>
  <c r="H168" i="17" s="1"/>
  <c r="L166" i="17"/>
  <c r="L167" i="17" s="1"/>
  <c r="L168" i="17" s="1"/>
  <c r="N166" i="17"/>
  <c r="N167" i="17" s="1"/>
  <c r="N168" i="17" s="1"/>
  <c r="J166" i="17"/>
  <c r="J167" i="17" s="1"/>
  <c r="J168" i="17" s="1"/>
  <c r="O166" i="17"/>
  <c r="O167" i="17" s="1"/>
  <c r="O168" i="17" s="1"/>
  <c r="E166" i="17"/>
  <c r="E167" i="17" s="1"/>
  <c r="E168" i="17" s="1"/>
  <c r="G166" i="17"/>
  <c r="G167" i="17" s="1"/>
  <c r="G168" i="17" s="1"/>
  <c r="I166" i="17"/>
  <c r="I167" i="17" s="1"/>
  <c r="I168" i="17" s="1"/>
  <c r="K166" i="17"/>
  <c r="K167" i="17" s="1"/>
  <c r="K168" i="17" s="1"/>
  <c r="M166" i="17"/>
  <c r="M167" i="17" s="1"/>
  <c r="M168" i="17" s="1"/>
  <c r="E43" i="17"/>
  <c r="G43" i="17"/>
  <c r="J43" i="17"/>
  <c r="K43" i="17"/>
  <c r="L43" i="17"/>
  <c r="M43" i="17"/>
  <c r="F43" i="17"/>
  <c r="H43" i="17"/>
  <c r="I43" i="17"/>
  <c r="N43" i="17"/>
  <c r="G115" i="17"/>
  <c r="I115" i="17"/>
  <c r="F57" i="17"/>
  <c r="H115" i="17"/>
  <c r="E147" i="17"/>
  <c r="E57" i="17"/>
  <c r="M57" i="17"/>
  <c r="G57" i="17"/>
  <c r="L147" i="17"/>
  <c r="N131" i="17"/>
  <c r="K131" i="17"/>
  <c r="L115" i="17"/>
  <c r="M99" i="17"/>
  <c r="J99" i="17"/>
  <c r="G99" i="17"/>
  <c r="O99" i="17"/>
  <c r="K99" i="17"/>
  <c r="I99" i="17"/>
  <c r="M131" i="17"/>
  <c r="G131" i="17"/>
  <c r="D131" i="17"/>
  <c r="D99" i="17"/>
  <c r="F131" i="17"/>
  <c r="F99" i="17"/>
  <c r="G147" i="17"/>
  <c r="I147" i="17"/>
  <c r="L57" i="17"/>
  <c r="M147" i="17"/>
  <c r="N71" i="17"/>
  <c r="F71" i="17"/>
  <c r="D71" i="17"/>
  <c r="K71" i="17"/>
  <c r="I71" i="17"/>
  <c r="G71" i="17"/>
  <c r="K57" i="17"/>
  <c r="H57" i="17"/>
  <c r="D57" i="17"/>
  <c r="M71" i="17"/>
  <c r="J71" i="17"/>
  <c r="O71" i="17"/>
  <c r="N99" i="17"/>
  <c r="M115" i="17"/>
  <c r="K115" i="17"/>
  <c r="J131" i="17"/>
  <c r="O131" i="17"/>
  <c r="D115" i="17"/>
  <c r="F115" i="17"/>
  <c r="H147" i="17"/>
  <c r="I57" i="17"/>
  <c r="F147" i="17"/>
  <c r="K147" i="17"/>
  <c r="D147" i="17"/>
  <c r="E115" i="17"/>
  <c r="N57" i="17"/>
  <c r="J57" i="17"/>
  <c r="N115" i="17"/>
  <c r="J115" i="17"/>
  <c r="O115" i="17"/>
  <c r="L131" i="17"/>
  <c r="H131" i="17"/>
  <c r="E131" i="17"/>
  <c r="N147" i="17"/>
  <c r="J147" i="17"/>
  <c r="O147" i="17"/>
  <c r="L99" i="17"/>
  <c r="H99" i="17"/>
  <c r="E99" i="17"/>
  <c r="L71" i="17"/>
  <c r="H71" i="17"/>
  <c r="E71" i="17"/>
  <c r="O57" i="17"/>
  <c r="D164" i="17" l="1"/>
  <c r="D165" i="17" s="1"/>
  <c r="N169" i="17"/>
  <c r="N170" i="17" s="1"/>
  <c r="N171" i="17" s="1"/>
  <c r="I169" i="17"/>
  <c r="I170" i="17" s="1"/>
  <c r="I171" i="17" s="1"/>
  <c r="L169" i="17"/>
  <c r="L170" i="17" s="1"/>
  <c r="L171" i="17" s="1"/>
  <c r="E169" i="17"/>
  <c r="E170" i="17" s="1"/>
  <c r="E171" i="17" s="1"/>
  <c r="J169" i="17"/>
  <c r="J170" i="17" s="1"/>
  <c r="J171" i="17" s="1"/>
  <c r="G169" i="17"/>
  <c r="G170" i="17" s="1"/>
  <c r="G171" i="17" s="1"/>
  <c r="H169" i="17"/>
  <c r="H170" i="17" s="1"/>
  <c r="H171" i="17" s="1"/>
  <c r="F169" i="17"/>
  <c r="F170" i="17" s="1"/>
  <c r="F171" i="17" s="1"/>
  <c r="M169" i="17"/>
  <c r="M170" i="17" s="1"/>
  <c r="M171" i="17" s="1"/>
  <c r="O169" i="17"/>
  <c r="O170" i="17" s="1"/>
  <c r="O171" i="17" s="1"/>
  <c r="K169" i="17"/>
  <c r="K170" i="17" s="1"/>
  <c r="K171" i="17" s="1"/>
</calcChain>
</file>

<file path=xl/sharedStrings.xml><?xml version="1.0" encoding="utf-8"?>
<sst xmlns="http://schemas.openxmlformats.org/spreadsheetml/2006/main" count="1072" uniqueCount="569">
  <si>
    <t>№ рец.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</si>
  <si>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</si>
  <si>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</si>
  <si>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</si>
  <si>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</si>
  <si>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</si>
  <si>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</si>
  <si>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</si>
  <si>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</si>
  <si>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</si>
  <si>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</si>
  <si>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</si>
  <si>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</si>
  <si>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</si>
  <si>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</si>
  <si>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</si>
  <si>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Чай с лимоном</t>
  </si>
  <si>
    <t>434 (начинка рец 416)</t>
  </si>
  <si>
    <t>Рулет ореховый пониженной калорийности</t>
  </si>
  <si>
    <t>Фрукты (яблоки)</t>
  </si>
  <si>
    <t>Сыр порционный</t>
  </si>
  <si>
    <t>Итого за Завтрак</t>
  </si>
  <si>
    <t>Салат из свежих помидоров с луком</t>
  </si>
  <si>
    <t>Биточек мясной</t>
  </si>
  <si>
    <t>Рагу из овощей</t>
  </si>
  <si>
    <t>Компот из сухофруктов</t>
  </si>
  <si>
    <t>Хлеб пшеничный</t>
  </si>
  <si>
    <t>Хлеб ржано-пшеничный</t>
  </si>
  <si>
    <t>Итого за Обед</t>
  </si>
  <si>
    <t>Омлет натуральный запеченный с колбасой</t>
  </si>
  <si>
    <t>Картофель запеченный в сметанном соусе</t>
  </si>
  <si>
    <t>Огурцы св.порционные</t>
  </si>
  <si>
    <t>Борщ из свежей капусты с картофелем и сметаной</t>
  </si>
  <si>
    <t>Рыба, запеченная под молочным соусом</t>
  </si>
  <si>
    <t>Картофель отварной с зеленью</t>
  </si>
  <si>
    <t>Кисель из вишни</t>
  </si>
  <si>
    <t>Фрукты (банан)</t>
  </si>
  <si>
    <t>Оладьи из печени с морковью</t>
  </si>
  <si>
    <t>Картофельное пюре</t>
  </si>
  <si>
    <t>Салат из сырых овощей</t>
  </si>
  <si>
    <t>Бефстроганов</t>
  </si>
  <si>
    <t>Макаронные изделия отварные</t>
  </si>
  <si>
    <t>Напиток из плодов шиповника</t>
  </si>
  <si>
    <t>Фрукты (мандарины)</t>
  </si>
  <si>
    <t>Какао с молоком</t>
  </si>
  <si>
    <t>Мармелад</t>
  </si>
  <si>
    <t>Помидоры св.порционные</t>
  </si>
  <si>
    <t>Щи из свежей капусты</t>
  </si>
  <si>
    <t>Плов с мясом птицы</t>
  </si>
  <si>
    <t>Грудки куриные,тушённые в сметанном соусе</t>
  </si>
  <si>
    <t>Салат из моркови с яблоком</t>
  </si>
  <si>
    <t>Суп картофельный с вермишелью</t>
  </si>
  <si>
    <t>М-ДОУ 194/6</t>
  </si>
  <si>
    <t>Каша из смеси круп с яблоками</t>
  </si>
  <si>
    <t>Фрукты (груша)</t>
  </si>
  <si>
    <t>Нарезка овощная</t>
  </si>
  <si>
    <t>Суп из овощей</t>
  </si>
  <si>
    <t>Тефтели из говядины</t>
  </si>
  <si>
    <t>Рис припущенный</t>
  </si>
  <si>
    <t>Хлеб ржаной</t>
  </si>
  <si>
    <t>Котлета домашняя с маслом</t>
  </si>
  <si>
    <t>Рис отварной</t>
  </si>
  <si>
    <t>Винегрет овощной</t>
  </si>
  <si>
    <t>Рассольник ленинградский</t>
  </si>
  <si>
    <t>249К</t>
  </si>
  <si>
    <t>Рыба запеченая с картофелем по-русски</t>
  </si>
  <si>
    <t>Каша молочная "Дружба"</t>
  </si>
  <si>
    <t>Чай с вареньем</t>
  </si>
  <si>
    <t>Пирожок с вишневой начинкой пониженной калорийности</t>
  </si>
  <si>
    <t>Салат витаминный</t>
  </si>
  <si>
    <t>Котлеты рубленые из мяса птицы (куры)</t>
  </si>
  <si>
    <t>Фрукты (апельсины)</t>
  </si>
  <si>
    <t>Кофейный напиток с молоком</t>
  </si>
  <si>
    <t>Жаркое по-домашнему, (говядина) 200 н</t>
  </si>
  <si>
    <t>Котлета рыбная (горбуша)</t>
  </si>
  <si>
    <t>Помидоры св. порционные</t>
  </si>
  <si>
    <t>Салат из свеклы с орехами</t>
  </si>
  <si>
    <t>Каша гречневая рассыпчатая</t>
  </si>
  <si>
    <t>Итого за день</t>
  </si>
  <si>
    <t>Молоко Школьное 2,5</t>
  </si>
  <si>
    <t>Суп картофельный с горохом200/10</t>
  </si>
  <si>
    <t>Суп картофельный с рисом200/10</t>
  </si>
  <si>
    <t>Запеканка творожно-морковная со сметаной 180/15</t>
  </si>
  <si>
    <t>Печень по-строгановски40/40</t>
  </si>
  <si>
    <t>Чай с сахаром 200/11</t>
  </si>
  <si>
    <t>Компот из св/мор ягод (вишня) 200/11</t>
  </si>
  <si>
    <t>Итого за завтраки</t>
  </si>
  <si>
    <t>Итого за обеды</t>
  </si>
  <si>
    <t>Среднее значение за обеды</t>
  </si>
  <si>
    <t>Среднее значение за день</t>
  </si>
  <si>
    <t>Наименование типа блюда</t>
  </si>
  <si>
    <t>Выход, не менее, г</t>
  </si>
  <si>
    <t>Овощи закрытого грунта порционные (подгарнировка или салат)</t>
  </si>
  <si>
    <t>265 М</t>
  </si>
  <si>
    <t>Плов из говядины</t>
  </si>
  <si>
    <t>283 К</t>
  </si>
  <si>
    <t>Жаркое по домашнему (говядина)</t>
  </si>
  <si>
    <t>261 К</t>
  </si>
  <si>
    <t>Говядина запеченая с макаронами и сыром</t>
  </si>
  <si>
    <t>415 К</t>
  </si>
  <si>
    <t>Какао-напиток на молоке</t>
  </si>
  <si>
    <t>Фрукты свежие, ягоды</t>
  </si>
  <si>
    <t>Хлеб из муки пшеничной обогащенной</t>
  </si>
  <si>
    <t>Батон йодированный с кунжутом</t>
  </si>
  <si>
    <t>Хлеб из муки ржаной, ржано-пшеничной</t>
  </si>
  <si>
    <t>Холодные закуски (салаты, винегреты, в том числе с сельдью)</t>
  </si>
  <si>
    <t>45 М</t>
  </si>
  <si>
    <t>Салат из белокочанной капусты</t>
  </si>
  <si>
    <t>21 К</t>
  </si>
  <si>
    <t>Винегрет с сельдью</t>
  </si>
  <si>
    <t>151 К</t>
  </si>
  <si>
    <t>258 К</t>
  </si>
  <si>
    <t>Фрикадельки куриные</t>
  </si>
  <si>
    <t>309 К</t>
  </si>
  <si>
    <t xml:space="preserve">Биточки рубленные из курицы </t>
  </si>
  <si>
    <t>Капуста тушеная</t>
  </si>
  <si>
    <t>349 М</t>
  </si>
  <si>
    <t>Компот из сухофруктов 180/11</t>
  </si>
  <si>
    <t>451 К</t>
  </si>
  <si>
    <t>Компот из свежих яблок 180/11</t>
  </si>
  <si>
    <t>Сок фруктовый</t>
  </si>
  <si>
    <t>Нектар фруктовый</t>
  </si>
  <si>
    <t>Выпечные изделия (в том числе с пониженной калорийностью) с орехами (с уменьшением выдачи хлеба)</t>
  </si>
  <si>
    <t>Кекс ореховый с апельсинами</t>
  </si>
  <si>
    <t>527 К</t>
  </si>
  <si>
    <t>Курабье с орехами</t>
  </si>
  <si>
    <t>71 М</t>
  </si>
  <si>
    <t>Огурец свежий</t>
  </si>
  <si>
    <t>253 К</t>
  </si>
  <si>
    <t>Рыба припущенная в молоке</t>
  </si>
  <si>
    <t xml:space="preserve">255 К, 368 К -соус </t>
  </si>
  <si>
    <t>Кнели рыбные отварные (пикша) с соусом молочным</t>
  </si>
  <si>
    <t>354 К</t>
  </si>
  <si>
    <t>169 К</t>
  </si>
  <si>
    <t>Котлеты картофельные</t>
  </si>
  <si>
    <t>453 К</t>
  </si>
  <si>
    <t>Компот из плодов сухих</t>
  </si>
  <si>
    <t>519 К</t>
  </si>
  <si>
    <t>43 К</t>
  </si>
  <si>
    <t>Салат витаминный с растительным маслом</t>
  </si>
  <si>
    <t>101 К</t>
  </si>
  <si>
    <t>Салат «Розовый» из капусты со свеклой</t>
  </si>
  <si>
    <t>Супы картофельные  с крупами,бобовыми, макаронными изделиями, овощами, рассольники</t>
  </si>
  <si>
    <t>122 К</t>
  </si>
  <si>
    <t>Рассольник Ленинградский</t>
  </si>
  <si>
    <t>блюда из печени, печени и мяса (рубленые), в том числе с  соусом</t>
  </si>
  <si>
    <t>282 М</t>
  </si>
  <si>
    <t>388 М</t>
  </si>
  <si>
    <t>Напиток из плодов шиповника 200/10</t>
  </si>
  <si>
    <t>482 К</t>
  </si>
  <si>
    <t>Отвар из шиповника 180/12</t>
  </si>
  <si>
    <t>Блюда из творога, в том числе с поливкой, соусом</t>
  </si>
  <si>
    <t>243 К</t>
  </si>
  <si>
    <t>Сырники из творога со сметаной 120/30</t>
  </si>
  <si>
    <t>240 К, 371 К - молоко сгущеное</t>
  </si>
  <si>
    <t>Пудинг из творога запеченный с изюмом с молоком сгущеным</t>
  </si>
  <si>
    <t>Фрукты (яблоко)</t>
  </si>
  <si>
    <t>109 К</t>
  </si>
  <si>
    <t>Щи, борщи, супы овощные</t>
  </si>
  <si>
    <t>82 М</t>
  </si>
  <si>
    <t>157 К</t>
  </si>
  <si>
    <t>Щи из свежей капусты со сметаной 200/10</t>
  </si>
  <si>
    <t>130 К, 149 К</t>
  </si>
  <si>
    <t>Суп-пюре овощной на курином бульоне</t>
  </si>
  <si>
    <t>260 М</t>
  </si>
  <si>
    <t>Гуляш из говядины 40/40</t>
  </si>
  <si>
    <t>277 К</t>
  </si>
  <si>
    <t>Говядина в кисло-сладком соусе 40/40</t>
  </si>
  <si>
    <t>341 К</t>
  </si>
  <si>
    <t>340 К</t>
  </si>
  <si>
    <t>357 К</t>
  </si>
  <si>
    <t>Рис с горошком 130/20</t>
  </si>
  <si>
    <t>454 К</t>
  </si>
  <si>
    <t>419 К</t>
  </si>
  <si>
    <t>Кофейный напиток из цикория с молоком</t>
  </si>
  <si>
    <t>418 К</t>
  </si>
  <si>
    <t>Кофеный напиток злаковый на молоке</t>
  </si>
  <si>
    <t xml:space="preserve">Блюда из мяса птицы (порционные и мелкопорционные), в том числе с  соусом
</t>
  </si>
  <si>
    <t>322 К</t>
  </si>
  <si>
    <t>Курица в сырном соусе 40/40</t>
  </si>
  <si>
    <t>326 К, 378 К</t>
  </si>
  <si>
    <t>Наггетсы куриные с соусом ягодным 60/20</t>
  </si>
  <si>
    <t>321 М</t>
  </si>
  <si>
    <t>172 К</t>
  </si>
  <si>
    <t>Крокеты из моркови с изюмом</t>
  </si>
  <si>
    <t>423 К</t>
  </si>
  <si>
    <t>Порционное блюдо (сыр, масло)</t>
  </si>
  <si>
    <t>Салат из белокачанной капусты</t>
  </si>
  <si>
    <t>66 К</t>
  </si>
  <si>
    <t>Салат из овощей с кукурузой</t>
  </si>
  <si>
    <t>Суп картофельный с пшеном, с мясом птицы</t>
  </si>
  <si>
    <t>140 К</t>
  </si>
  <si>
    <t>Суп картофельный с фрикадельками</t>
  </si>
  <si>
    <t>134 К</t>
  </si>
  <si>
    <t>Суп картофельный с рыбой</t>
  </si>
  <si>
    <t>Пастила</t>
  </si>
  <si>
    <t>Каши молочные, в том числе с фруктами свежими или сушеными</t>
  </si>
  <si>
    <t>382 М</t>
  </si>
  <si>
    <t>63 К</t>
  </si>
  <si>
    <t>Салат из моркови , яблок и апельсинов</t>
  </si>
  <si>
    <t>59 К</t>
  </si>
  <si>
    <t>Салат из моркови с сахаром со сметаной</t>
  </si>
  <si>
    <t>276 К</t>
  </si>
  <si>
    <t>Компот из свежих яблок</t>
  </si>
  <si>
    <t>Ватрушка с творогом</t>
  </si>
  <si>
    <t>271 М</t>
  </si>
  <si>
    <t>Котлета домашняя с маслом 80/5</t>
  </si>
  <si>
    <t>305 К</t>
  </si>
  <si>
    <t>Тефтели из говядины с соусом 60/50</t>
  </si>
  <si>
    <t>308 К, 368 К</t>
  </si>
  <si>
    <t>Фрикадельки мясные с соусом молочным 60/50</t>
  </si>
  <si>
    <t>203 М</t>
  </si>
  <si>
    <t>Макаронные изделия отварные с сыром 150/10</t>
  </si>
  <si>
    <t>227 К</t>
  </si>
  <si>
    <t>Макароны с томатом</t>
  </si>
  <si>
    <t>85 К</t>
  </si>
  <si>
    <t>Салат из свеклы с черносливом, орехами (без чеснока)</t>
  </si>
  <si>
    <t>125 К</t>
  </si>
  <si>
    <t>Суп пюре из зеленого горошка</t>
  </si>
  <si>
    <t>135 К</t>
  </si>
  <si>
    <t>Суп картофельный с фасолью</t>
  </si>
  <si>
    <t>Блюда из рыбы (рубленные), в том числе с соусом</t>
  </si>
  <si>
    <t>Фрикадельки рыбные (горбуша)</t>
  </si>
  <si>
    <t>250 К</t>
  </si>
  <si>
    <t>Суфле рыбное</t>
  </si>
  <si>
    <t>166 К</t>
  </si>
  <si>
    <t>162 К</t>
  </si>
  <si>
    <t xml:space="preserve">Запеканка картофельная с печенью </t>
  </si>
  <si>
    <t>284 К</t>
  </si>
  <si>
    <t>Печень по Строгановски</t>
  </si>
  <si>
    <t>Отвар из шиповника</t>
  </si>
  <si>
    <t>590 К</t>
  </si>
  <si>
    <t>Лепешка с кунжутом</t>
  </si>
  <si>
    <t>37 М</t>
  </si>
  <si>
    <t xml:space="preserve">Винегрет с сельдью </t>
  </si>
  <si>
    <t>115 К</t>
  </si>
  <si>
    <t xml:space="preserve">Сельдь с салатом картофельным </t>
  </si>
  <si>
    <t>145 К</t>
  </si>
  <si>
    <t>Суп овощной с курицей</t>
  </si>
  <si>
    <t>304 М</t>
  </si>
  <si>
    <t>428 К</t>
  </si>
  <si>
    <t>346 М</t>
  </si>
  <si>
    <t>Компот из мандаринов 180/11</t>
  </si>
  <si>
    <t>Суп рыбный</t>
  </si>
  <si>
    <t>104 М</t>
  </si>
  <si>
    <t>Суп картофельный с рыбными фрикадельками</t>
  </si>
  <si>
    <t>Уха Ростовская</t>
  </si>
  <si>
    <t>299 К</t>
  </si>
  <si>
    <t>213 М</t>
  </si>
  <si>
    <t>Омлет с запеченным картофелем 150/5</t>
  </si>
  <si>
    <t>Омлет, с сыром запеченный</t>
  </si>
  <si>
    <t>Кофейный напиток злаковый на молоке</t>
  </si>
  <si>
    <t>198 К</t>
  </si>
  <si>
    <t>Каша пшенная с курагой</t>
  </si>
  <si>
    <t>189 К</t>
  </si>
  <si>
    <t>Мюсли с молоком</t>
  </si>
  <si>
    <t>Салат Фруктовый</t>
  </si>
  <si>
    <t>75 К</t>
  </si>
  <si>
    <t>Салат из редиса и огурцов</t>
  </si>
  <si>
    <t>102 М</t>
  </si>
  <si>
    <t>132 К</t>
  </si>
  <si>
    <t>Суп картофельный с горохом</t>
  </si>
  <si>
    <t>232 К</t>
  </si>
  <si>
    <t>Огурцы свежие порционные</t>
  </si>
  <si>
    <t xml:space="preserve">Глинтвейн </t>
  </si>
  <si>
    <t>Напиток из шиповника</t>
  </si>
  <si>
    <t>Батон йодированный</t>
  </si>
  <si>
    <t>Напиток молочный</t>
  </si>
  <si>
    <t>Молоко кипяченое</t>
  </si>
  <si>
    <t>Перец сладкий порционный</t>
  </si>
  <si>
    <t>Щи из свежей капусты с картофелем</t>
  </si>
  <si>
    <t>Глинтвейн</t>
  </si>
  <si>
    <t>Зефир</t>
  </si>
  <si>
    <t>Фрукты (груши)</t>
  </si>
  <si>
    <t>Картофель запеченый</t>
  </si>
  <si>
    <t>Фрукты (киви)</t>
  </si>
  <si>
    <t>Фрукты (апельсин)</t>
  </si>
  <si>
    <t xml:space="preserve">Компот из плодов сухих (чернослив) </t>
  </si>
  <si>
    <t>Ёжики мясные</t>
  </si>
  <si>
    <t>Изделия макаронные отварные</t>
  </si>
  <si>
    <t>356 К</t>
  </si>
  <si>
    <t>Рис с горошком, кукурузой и морковью</t>
  </si>
  <si>
    <t>302 К</t>
  </si>
  <si>
    <t>Биточки рубленные</t>
  </si>
  <si>
    <t>Рассольник домашний</t>
  </si>
  <si>
    <t>123 К</t>
  </si>
  <si>
    <t>126 К</t>
  </si>
  <si>
    <t>Суп-пюре из цветной капусты</t>
  </si>
  <si>
    <t>Рыба, запеченная с томатами</t>
  </si>
  <si>
    <t>248 К</t>
  </si>
  <si>
    <t>Картофель отварной</t>
  </si>
  <si>
    <t>Сок овощной</t>
  </si>
  <si>
    <t>Каша манная с яблоками</t>
  </si>
  <si>
    <t>194 К</t>
  </si>
  <si>
    <t>Чай с сахаром</t>
  </si>
  <si>
    <t>420 К</t>
  </si>
  <si>
    <t>559 К</t>
  </si>
  <si>
    <t>Макароны, запеченные с сыром</t>
  </si>
  <si>
    <t>226 К</t>
  </si>
  <si>
    <t xml:space="preserve">Сырники из творога со сметаной </t>
  </si>
  <si>
    <t xml:space="preserve">Пудинг из творога запеченный с изюмом </t>
  </si>
  <si>
    <t>240 К</t>
  </si>
  <si>
    <t xml:space="preserve">Какао </t>
  </si>
  <si>
    <t xml:space="preserve">Перец сладкий </t>
  </si>
  <si>
    <t>87 М</t>
  </si>
  <si>
    <t>Вок «Говядина с овощами»</t>
  </si>
  <si>
    <t>Кисель яблочный</t>
  </si>
  <si>
    <t>429 К</t>
  </si>
  <si>
    <t xml:space="preserve">Компот из плодов свежих </t>
  </si>
  <si>
    <t>449 К</t>
  </si>
  <si>
    <t xml:space="preserve">Картофель по-деревенски </t>
  </si>
  <si>
    <t>351 К</t>
  </si>
  <si>
    <t>Суфле из отварной птицы</t>
  </si>
  <si>
    <t>335 К</t>
  </si>
  <si>
    <t>Рис с овощами</t>
  </si>
  <si>
    <t>360 К</t>
  </si>
  <si>
    <t>218 К</t>
  </si>
  <si>
    <t>Пюре из бобовых</t>
  </si>
  <si>
    <t>Кисель фруктовый</t>
  </si>
  <si>
    <t>Напитки горячие (чай, кофейный напиток, какао ) с молоком/сахар (не более 12 г)</t>
  </si>
  <si>
    <t>Напитки горячие (чай, кофейный напиток, какао ) с молоком (сахар не более 12 г)</t>
  </si>
  <si>
    <t>Гарниры (блюда) овощные</t>
  </si>
  <si>
    <t>Блюда/гарниры  из картофеля  (в том числе с подгарнировкой из свежих овощей, салатов)</t>
  </si>
  <si>
    <t xml:space="preserve">Молоко питьевое в индивидуальной упаковке, кипяченое, напитки молочные в т.ч. обогащенные 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</si>
  <si>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</si>
  <si>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</si>
  <si>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</si>
  <si>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</si>
  <si>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</si>
  <si>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</si>
  <si>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</si>
  <si>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</si>
  <si>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</si>
  <si>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</si>
  <si>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45 М </t>
  </si>
  <si>
    <t>Блюда из мяса, порционные или мелкопорционные, в том числе с  соусом</t>
  </si>
  <si>
    <t>Компоты (напитки, кисели) из свежих плодов или ягод, из сухофруктов/сахар (не более)</t>
  </si>
  <si>
    <t>Выпечные изделия , в том числе с пониженной калорийностью, (с уменьшением выдачи хлеба)</t>
  </si>
  <si>
    <t>Кондитерские изделия в индивидуальной упаковке</t>
  </si>
  <si>
    <t>Компоты (напитки, кисели) из свежих плодов или ягод, из сухофруктов, шиповника/сахар не более 12 г</t>
  </si>
  <si>
    <t>Блюда из рыбы (порционные и мелкопорционные), в том числе с  соусом</t>
  </si>
  <si>
    <t>Блюда (гарниры) из круп,бобовых, макаронных изделий (в том числе с подгарнировкой из свежих овощей, салатов или с соусом)</t>
  </si>
  <si>
    <t>Салат из свеклы с растительным маслом</t>
  </si>
  <si>
    <t>Салат из соленых огурцов с луком</t>
  </si>
  <si>
    <t>86 К</t>
  </si>
  <si>
    <t>82 К</t>
  </si>
  <si>
    <t>Блюда из яиц, в том числе с колбасными изделиями, сыром,  картофелем, овощами</t>
  </si>
  <si>
    <t xml:space="preserve">Блюда из мяса (рубленные), в том числе с соусом </t>
  </si>
  <si>
    <t>Блюда из мяса  с крупами, овощами, картофелем (в том числе с подгарнировкой из свежих овощей, салатов)</t>
  </si>
  <si>
    <t xml:space="preserve">Блюда из мяса птицы (рубленные) </t>
  </si>
  <si>
    <t>Фрукты яблоки</t>
  </si>
  <si>
    <t>Фрукты бананы</t>
  </si>
  <si>
    <t>Фрукты груши</t>
  </si>
  <si>
    <t>Суп овощной</t>
  </si>
  <si>
    <t>Запеканка рисовая с творогом с повидлом</t>
  </si>
  <si>
    <t>Завтрак 1 день</t>
  </si>
  <si>
    <t>Обед 1 день</t>
  </si>
  <si>
    <t>Завтрак 2 день</t>
  </si>
  <si>
    <t>Вариант реализации №1</t>
  </si>
  <si>
    <t>Вариант реализации № 2</t>
  </si>
  <si>
    <t>Вариант реализации № 3</t>
  </si>
  <si>
    <t>блюда из мяса, рубленые</t>
  </si>
  <si>
    <t>Обед 2 день</t>
  </si>
  <si>
    <t>Завтрак 3 день</t>
  </si>
  <si>
    <t>Обед 3 день</t>
  </si>
  <si>
    <t>Завтрак 4 день</t>
  </si>
  <si>
    <t>Обед 4 день</t>
  </si>
  <si>
    <t>Завтрак 5 день</t>
  </si>
  <si>
    <t>Обед 5 день</t>
  </si>
  <si>
    <t>Завтрак 6 день</t>
  </si>
  <si>
    <t>Обед 6 день</t>
  </si>
  <si>
    <t>Завтрак 7 день</t>
  </si>
  <si>
    <t>Завтрак 8 день</t>
  </si>
  <si>
    <t>Завтрак 9 день</t>
  </si>
  <si>
    <t>Обед 8 день</t>
  </si>
  <si>
    <t>Блюдпа из птицы рубленные</t>
  </si>
  <si>
    <t>Обед 7 день</t>
  </si>
  <si>
    <t>Обед 9 день</t>
  </si>
  <si>
    <t>Завтрак 10 день</t>
  </si>
  <si>
    <t>Обед 10 день</t>
  </si>
  <si>
    <t>Наименование   блюд</t>
  </si>
  <si>
    <t>Наименование  блюд</t>
  </si>
  <si>
    <t>377 М</t>
  </si>
  <si>
    <t>Чай с джемом</t>
  </si>
  <si>
    <t>15 М</t>
  </si>
  <si>
    <t xml:space="preserve">Чай с сахаром </t>
  </si>
  <si>
    <t>Помидоры свежие порционные</t>
  </si>
  <si>
    <t>Перец сладкий свежий порционный</t>
  </si>
  <si>
    <t>Блюда из птицы (рубленные) в том числе с соусом</t>
  </si>
  <si>
    <t xml:space="preserve">Компот из свежих яблок </t>
  </si>
  <si>
    <t xml:space="preserve">Компот из сухофруктов </t>
  </si>
  <si>
    <t>38 К</t>
  </si>
  <si>
    <t>23 М</t>
  </si>
  <si>
    <t>143 М</t>
  </si>
  <si>
    <t>212 М</t>
  </si>
  <si>
    <t>376 М</t>
  </si>
  <si>
    <t>276 М</t>
  </si>
  <si>
    <t>125 М</t>
  </si>
  <si>
    <t>131 К</t>
  </si>
  <si>
    <t>350 М</t>
  </si>
  <si>
    <t>348 К</t>
  </si>
  <si>
    <t>465 К</t>
  </si>
  <si>
    <t>312 М</t>
  </si>
  <si>
    <t>29 М</t>
  </si>
  <si>
    <t>250 М</t>
  </si>
  <si>
    <t>309 М</t>
  </si>
  <si>
    <t>224 М</t>
  </si>
  <si>
    <t>291 М</t>
  </si>
  <si>
    <t>342 М</t>
  </si>
  <si>
    <t>290М/330М</t>
  </si>
  <si>
    <t>65 М</t>
  </si>
  <si>
    <t>103 М</t>
  </si>
  <si>
    <t>255 М</t>
  </si>
  <si>
    <t>128 М</t>
  </si>
  <si>
    <t>394 М</t>
  </si>
  <si>
    <t>15 м</t>
  </si>
  <si>
    <t>99 М</t>
  </si>
  <si>
    <t>278 М</t>
  </si>
  <si>
    <t>305 М</t>
  </si>
  <si>
    <t>67 М</t>
  </si>
  <si>
    <t>96 М</t>
  </si>
  <si>
    <t>347 К</t>
  </si>
  <si>
    <t>175 М</t>
  </si>
  <si>
    <t>376 м</t>
  </si>
  <si>
    <t>434 М(начинка471 М)</t>
  </si>
  <si>
    <t>48 М</t>
  </si>
  <si>
    <t>294 М</t>
  </si>
  <si>
    <t>188 М</t>
  </si>
  <si>
    <t>379 М</t>
  </si>
  <si>
    <t>434 М (начинка рец 416)</t>
  </si>
  <si>
    <t>259 М</t>
  </si>
  <si>
    <t>234 М</t>
  </si>
  <si>
    <t>54 М</t>
  </si>
  <si>
    <t>101 М</t>
  </si>
  <si>
    <t>302 М</t>
  </si>
  <si>
    <t>Гуляш из  говядины</t>
  </si>
  <si>
    <t>Банан</t>
  </si>
  <si>
    <t>Апельсин</t>
  </si>
  <si>
    <t>Груша</t>
  </si>
  <si>
    <t>Яблоко</t>
  </si>
  <si>
    <t>Киви</t>
  </si>
  <si>
    <t>Мандарин</t>
  </si>
  <si>
    <t>Соки, нектары</t>
  </si>
  <si>
    <t>Сок ягодный</t>
  </si>
  <si>
    <t>Сок фрруктовый</t>
  </si>
  <si>
    <t>Выполнение СанПиН от суточной нормы</t>
  </si>
  <si>
    <t>Среднее значение за завтраки (без учета потерь)</t>
  </si>
  <si>
    <t xml:space="preserve">Примеры реализации типового меню </t>
  </si>
  <si>
    <t>Номера рецептур отмеченные буквой М- Сборник рецептур блюд и кулинарных изделий для питаниия школьников.   Могильный М.П. изд. ДеЛи принт, 2005г.</t>
  </si>
  <si>
    <t>Номера рецептур отмеченные буквой К- Сборник рецептур блюд и кулинарных изделий для обучающихся образовательных учреждений. Кучма В.Р., Москва, 2016</t>
  </si>
  <si>
    <t>Масса порции, грамм</t>
  </si>
  <si>
    <t>ЗАВТРАК</t>
  </si>
  <si>
    <t xml:space="preserve">                                  ОБЕД</t>
  </si>
  <si>
    <t>ВТОРНИК (ДЕНЬ 2-Й)</t>
  </si>
  <si>
    <t>СРЕДА (ДЕНЬ 3-Й)</t>
  </si>
  <si>
    <t>ПЯТНИЦА (ДЕНЬ - 5Й)</t>
  </si>
  <si>
    <t>Всего за Четверг-2неделя</t>
  </si>
  <si>
    <t>Всего за Среда-2неделя</t>
  </si>
  <si>
    <t>Всего за Вторник-2 неделя</t>
  </si>
  <si>
    <t>Всего за Понедельник-2неделя</t>
  </si>
  <si>
    <t>Всего за Пятница-1неделя</t>
  </si>
  <si>
    <t>Всего за Четверг-1неделя</t>
  </si>
  <si>
    <t>Всего за Среда-1неделя</t>
  </si>
  <si>
    <t>Всего за Вторник-1неделя</t>
  </si>
  <si>
    <t>Утверждаю</t>
  </si>
  <si>
    <t>Директор МАУ "ЦОШ"</t>
  </si>
  <si>
    <t>Всего за Понедельник -1неделя</t>
  </si>
  <si>
    <t>200/10</t>
  </si>
  <si>
    <t>среду (2 неделя)</t>
  </si>
  <si>
    <t>ЧЕТВЕРГ (ДЕНЬ - 9 Й)-2</t>
  </si>
  <si>
    <t>СРЕДА (ДЕНЬ - 8 Й)-2</t>
  </si>
  <si>
    <t>ПЯТНИЦА (ДЕНЬ -10-Й)-2</t>
  </si>
  <si>
    <t>А.В.Колчин</t>
  </si>
  <si>
    <t xml:space="preserve"> СанПиН 2.3/2.4.3590-20</t>
  </si>
  <si>
    <t>Итого за пятницу 2 неделя</t>
  </si>
  <si>
    <t>Усредненная потребность в пищевых веществах для обучающихся  12-18 лет по МР</t>
  </si>
  <si>
    <t xml:space="preserve">Выполнение СанПиН от суточной нормы </t>
  </si>
  <si>
    <t>ПР</t>
  </si>
  <si>
    <r>
      <rPr>
        <sz val="12"/>
        <rFont val="Arial"/>
        <family val="2"/>
        <charset val="204"/>
      </rPr>
      <t>Сыр порциями (российский)</t>
    </r>
  </si>
  <si>
    <r>
      <rPr>
        <sz val="12"/>
        <rFont val="Arial"/>
        <family val="2"/>
        <charset val="204"/>
      </rPr>
      <t>Напиток кофейный на молоке</t>
    </r>
  </si>
  <si>
    <r>
      <rPr>
        <sz val="12"/>
        <rFont val="Arial"/>
        <family val="2"/>
        <charset val="204"/>
      </rPr>
      <t>ПР</t>
    </r>
  </si>
  <si>
    <r>
      <rPr>
        <sz val="12"/>
        <rFont val="Arial"/>
        <family val="2"/>
        <charset val="204"/>
      </rPr>
      <t>Хлеб пшеничный</t>
    </r>
  </si>
  <si>
    <t>376</t>
  </si>
  <si>
    <t>302</t>
  </si>
  <si>
    <t>200</t>
  </si>
  <si>
    <t>222</t>
  </si>
  <si>
    <t>377</t>
  </si>
  <si>
    <t>309</t>
  </si>
  <si>
    <t>Макароны отварные с маслом</t>
  </si>
  <si>
    <t>349</t>
  </si>
  <si>
    <t>382</t>
  </si>
  <si>
    <t>99</t>
  </si>
  <si>
    <t>295</t>
  </si>
  <si>
    <t>345</t>
  </si>
  <si>
    <t>Омлет натуральный паровой</t>
  </si>
  <si>
    <t>82</t>
  </si>
  <si>
    <t>312</t>
  </si>
  <si>
    <t>Пюре картофельное</t>
  </si>
  <si>
    <t>Молоко сгущённое с сахаром</t>
  </si>
  <si>
    <t>180</t>
  </si>
  <si>
    <t>Уха ростовская</t>
  </si>
  <si>
    <t>119</t>
  </si>
  <si>
    <t>246</t>
  </si>
  <si>
    <t>182</t>
  </si>
  <si>
    <t>103</t>
  </si>
  <si>
    <t>306</t>
  </si>
  <si>
    <t>Сок т/п</t>
  </si>
  <si>
    <t xml:space="preserve">                                  </t>
  </si>
  <si>
    <t>Каша рисовая с маслом</t>
  </si>
  <si>
    <t>ПРИМЕРНОЕ МЕНЮ ОСНОВНОГО ОРГАНИЗОВАННОГО ПИТАНИЯ</t>
  </si>
  <si>
    <t xml:space="preserve">Допускается замена одного вида пищевой продукции, блюд и кулинарных изделий на иные виды пищевой продукции , блюд и кулинарных изделий </t>
  </si>
  <si>
    <t>в соответствии с таблицей замены пищевой продукции с учетом ее пищевой ценности (приложение №11 СанПиН 2.3/2.4.3590-20)</t>
  </si>
  <si>
    <t>Птица (курица) тушеная, в соусе</t>
  </si>
  <si>
    <t>Омлет с сыром</t>
  </si>
  <si>
    <t>Запеканка из творога</t>
  </si>
  <si>
    <t>Рыба в 1 блюдо</t>
  </si>
  <si>
    <t>"                "________________________2024г</t>
  </si>
  <si>
    <t>Чай с сахаром, лимоном</t>
  </si>
  <si>
    <t>Компот из  ягод</t>
  </si>
  <si>
    <t>180/15/7</t>
  </si>
  <si>
    <t>ЧЕТВЕРГ  (ДЕНЬ 4-Й)</t>
  </si>
  <si>
    <t>ПОНЕДЕЛЬНИК (ДЕНЬ - 6 Й)-2</t>
  </si>
  <si>
    <t>Понедельник (1 день)</t>
  </si>
  <si>
    <t>Выпечное изделие</t>
  </si>
  <si>
    <t>Плов из свинины</t>
  </si>
  <si>
    <t>Компот из  ягод (фруктов)</t>
  </si>
  <si>
    <t>Компот  из сухофруктов</t>
  </si>
  <si>
    <t>ВТОРНИК (ДЕНЬ - 7 Й)-2</t>
  </si>
  <si>
    <t>Рагу из свинины</t>
  </si>
  <si>
    <t>100/250</t>
  </si>
  <si>
    <t>Гуляш из говядины</t>
  </si>
  <si>
    <t xml:space="preserve"> для обучающихся общеобразовательных школ города Сосновый Бор </t>
  </si>
  <si>
    <t>Каша пшённая молочная с маслом</t>
  </si>
  <si>
    <t>ПП</t>
  </si>
  <si>
    <t>Джем  фруктовый</t>
  </si>
  <si>
    <t>250/20/10</t>
  </si>
  <si>
    <t>Горошек зелёный консервирован</t>
  </si>
  <si>
    <t>Блинчики с фруктовым фаршем ,  повидлом, сгущенным молоком</t>
  </si>
  <si>
    <t>Борщ с фасолью с мясом, сметаной</t>
  </si>
  <si>
    <t>Суп картофельный с фасолью с мясом</t>
  </si>
  <si>
    <t>250/20</t>
  </si>
  <si>
    <t>Суп из овощей с мясом, сметаной</t>
  </si>
  <si>
    <t>Щи из шпината с мясом, сметаной</t>
  </si>
  <si>
    <t>Пудинг из творога с молоком сгущенным</t>
  </si>
  <si>
    <t>100/10</t>
  </si>
  <si>
    <t>Плов из птицы (филе индейки или филе курицы)</t>
  </si>
  <si>
    <t>Котлеты, рубленые из птицы Филе индейки или филе курицы)</t>
  </si>
  <si>
    <t>Блинчики с фруктовым фаршем  или   повидлом, сгущенным молоком</t>
  </si>
  <si>
    <t>Борщ с капустой, картофелем, с мясом, сметаной</t>
  </si>
  <si>
    <t>Суп гороховый с мясом</t>
  </si>
  <si>
    <t>Говядина в кисло-сладком соусе</t>
  </si>
  <si>
    <t>442 шк</t>
  </si>
  <si>
    <t>Щи  из свежей (квашеной)капусты с мясом, сметаной</t>
  </si>
  <si>
    <t>Суп  с макаронными изделиями с мясом</t>
  </si>
  <si>
    <t>Рассольник Ленинградский с мясом, сметаной</t>
  </si>
  <si>
    <t>Рыба (горбуша) припущенная с маслом сливочным</t>
  </si>
  <si>
    <t>Каша  молочная "Дружба" с маслом сливочным</t>
  </si>
  <si>
    <t>Говядина , тушенная в сметане</t>
  </si>
  <si>
    <t>Пудинг из годядины с маслом сливочным</t>
  </si>
  <si>
    <t xml:space="preserve">                         ОБЕД</t>
  </si>
  <si>
    <t xml:space="preserve">                          ОБЕД</t>
  </si>
  <si>
    <t xml:space="preserve">                           ОБЕД</t>
  </si>
  <si>
    <t xml:space="preserve"> ОБЕД</t>
  </si>
  <si>
    <t xml:space="preserve">                        ОБЕД</t>
  </si>
  <si>
    <t>Чай с молоком</t>
  </si>
  <si>
    <t>150/50/15</t>
  </si>
  <si>
    <t>Школа</t>
  </si>
  <si>
    <r>
      <rPr>
        <sz val="12"/>
        <rFont val="Arial"/>
        <family val="2"/>
        <charset val="204"/>
      </rPr>
      <t>Каша вязкая на молоке (из хлопьев овсяных)</t>
    </r>
    <r>
      <rPr>
        <sz val="12"/>
        <color theme="1"/>
        <rFont val="Arial"/>
        <family val="2"/>
        <charset val="204"/>
      </rPr>
      <t xml:space="preserve"> с маслом сливочным</t>
    </r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</si>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</sst>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12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0"/>
      <color theme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color rgb="FF00B050"/>
      <name val="Arial"/>
      <family val="2"/>
      <charset val="204"/>
    </font>
    <font>
      <i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0" fontId="8" fillId="0" borderId="0" xfId="0" applyFont="1" applyFill="1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wrapText="1"/>
    </xf>
    <xf numFmtId="0" fontId="8" fillId="0" borderId="1" xfId="0" applyFont="1" applyFill="1" applyBorder="1"/>
    <xf numFmtId="0" fontId="8" fillId="0" borderId="8" xfId="0" applyFont="1" applyFill="1" applyBorder="1"/>
    <xf numFmtId="0" fontId="8" fillId="0" borderId="8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/>
    <xf numFmtId="0" fontId="9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2" xfId="0" applyFont="1" applyFill="1" applyBorder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/>
    <xf numFmtId="2" fontId="9" fillId="0" borderId="0" xfId="0" applyNumberFormat="1" applyFont="1" applyFill="1" applyBorder="1"/>
    <xf numFmtId="2" fontId="9" fillId="0" borderId="1" xfId="0" applyNumberFormat="1" applyFont="1" applyFill="1" applyBorder="1"/>
    <xf numFmtId="2" fontId="9" fillId="0" borderId="8" xfId="0" applyNumberFormat="1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10" xfId="0" applyFont="1" applyFill="1" applyBorder="1"/>
    <xf numFmtId="0" fontId="8" fillId="0" borderId="0" xfId="0" applyFont="1" applyFill="1" applyBorder="1" applyAlignment="1"/>
    <xf numFmtId="0" fontId="9" fillId="0" borderId="1" xfId="0" applyFont="1" applyFill="1" applyBorder="1" applyAlignment="1">
      <alignment vertical="center"/>
    </xf>
    <xf numFmtId="2" fontId="9" fillId="0" borderId="10" xfId="0" applyNumberFormat="1" applyFont="1" applyFill="1" applyBorder="1"/>
    <xf numFmtId="4" fontId="9" fillId="0" borderId="1" xfId="0" applyNumberFormat="1" applyFont="1" applyFill="1" applyBorder="1"/>
    <xf numFmtId="4" fontId="9" fillId="0" borderId="10" xfId="0" applyNumberFormat="1" applyFont="1" applyFill="1" applyBorder="1"/>
    <xf numFmtId="4" fontId="9" fillId="0" borderId="0" xfId="0" applyNumberFormat="1" applyFont="1" applyFill="1" applyBorder="1"/>
    <xf numFmtId="164" fontId="9" fillId="0" borderId="3" xfId="0" applyNumberFormat="1" applyFont="1" applyFill="1" applyBorder="1"/>
    <xf numFmtId="164" fontId="9" fillId="0" borderId="0" xfId="0" applyNumberFormat="1" applyFont="1" applyFill="1" applyBorder="1"/>
    <xf numFmtId="164" fontId="9" fillId="0" borderId="1" xfId="0" applyNumberFormat="1" applyFont="1" applyFill="1" applyBorder="1"/>
    <xf numFmtId="9" fontId="9" fillId="0" borderId="1" xfId="0" applyNumberFormat="1" applyFont="1" applyFill="1" applyBorder="1"/>
    <xf numFmtId="9" fontId="9" fillId="0" borderId="0" xfId="0" applyNumberFormat="1" applyFont="1" applyFill="1" applyBorder="1"/>
    <xf numFmtId="4" fontId="11" fillId="0" borderId="1" xfId="10" applyNumberFormat="1" applyFont="1" applyFill="1" applyBorder="1" applyAlignment="1">
      <alignment horizontal="center"/>
    </xf>
    <xf numFmtId="4" fontId="11" fillId="0" borderId="0" xfId="10" applyNumberFormat="1" applyFont="1" applyFill="1" applyBorder="1" applyAlignment="1">
      <alignment horizontal="center"/>
    </xf>
    <xf numFmtId="9" fontId="7" fillId="0" borderId="2" xfId="0" applyNumberFormat="1" applyFont="1" applyFill="1" applyBorder="1" applyAlignment="1">
      <alignment horizontal="center" vertical="center"/>
    </xf>
    <xf numFmtId="9" fontId="7" fillId="0" borderId="0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/>
    <xf numFmtId="165" fontId="9" fillId="0" borderId="1" xfId="0" applyNumberFormat="1" applyFont="1" applyFill="1" applyBorder="1"/>
    <xf numFmtId="1" fontId="9" fillId="0" borderId="0" xfId="0" applyNumberFormat="1" applyFont="1" applyFill="1" applyBorder="1"/>
    <xf numFmtId="0" fontId="11" fillId="0" borderId="0" xfId="0" applyFont="1" applyFill="1" applyBorder="1" applyAlignment="1">
      <alignment vertical="center"/>
    </xf>
    <xf numFmtId="0" fontId="7" fillId="0" borderId="8" xfId="0" applyFont="1" applyFill="1" applyBorder="1" applyAlignment="1"/>
    <xf numFmtId="0" fontId="7" fillId="0" borderId="8" xfId="19" applyNumberFormat="1" applyFont="1" applyFill="1" applyBorder="1" applyAlignment="1">
      <alignment horizontal="left" vertical="center" wrapText="1"/>
    </xf>
    <xf numFmtId="0" fontId="7" fillId="0" borderId="8" xfId="0" applyFont="1" applyFill="1" applyBorder="1"/>
    <xf numFmtId="0" fontId="7" fillId="0" borderId="0" xfId="0" applyFont="1" applyFill="1"/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/>
    <xf numFmtId="0" fontId="11" fillId="0" borderId="8" xfId="0" applyFont="1" applyFill="1" applyBorder="1"/>
    <xf numFmtId="0" fontId="11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</cellXfs>
  <cellStyles count="4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Обычный" xfId="0" builtinId="0"/>
    <cellStyle name="Обычный 3" xfId="9"/>
    <cellStyle name="Обычный 4" xfId="40"/>
    <cellStyle name="Обычный_Лист1" xfId="19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Процентный" xfId="10" builtinId="5"/>
  </cellStyles>
  <dxfs count="0"/>
  <tableStyles count="0" defaultTableStyle="TableStyleMedium9" defaultPivotStyle="PivotStyleMedium4"/>
  <colors>
    <mruColors>
      <color rgb="FFB7DEE8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BK177"/>
  <sheetViews>
    <sheetView tabSelected="1" view="pageBreakPreview" topLeftCell="A4" zoomScale="90" zoomScaleNormal="100" zoomScaleSheetLayoutView="90" workbookViewId="0">
      <pane xSplit="2" ySplit="9" topLeftCell="C82" activePane="bottomRight" state="frozen"/>
      <selection activeCell="A4" sqref="A4"/>
      <selection pane="topRight" activeCell="C4" sqref="C4"/>
      <selection pane="bottomLeft" activeCell="A14" sqref="A14"/>
      <selection pane="bottomRight" activeCell="L5" sqref="L5:O5"/>
    </sheetView>
  </sheetViews>
  <sheetFormatPr defaultColWidth="11.42578125" defaultRowHeight="15" x14ac:dyDescent="0.2"/>
  <cols>
    <col min="1" max="1" width="10.7109375" style="2" customWidth="1"/>
    <col min="2" max="2" width="41.140625" style="2" customWidth="1"/>
    <col min="3" max="5" width="11.42578125" style="2"/>
    <col min="6" max="6" width="14.5703125" style="2" customWidth="1"/>
    <col min="7" max="14" width="11.42578125" style="2"/>
    <col min="15" max="17" width="14.28515625" style="2" customWidth="1"/>
    <col min="18" max="26" width="11.42578125" style="2"/>
    <col min="27" max="27" width="13" style="2" customWidth="1"/>
    <col min="28" max="16384" width="11.42578125" style="2"/>
  </cols>
  <sheetData>
    <row r="1" spans="1:5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5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21" t="s">
        <v>464</v>
      </c>
      <c r="M2" s="121"/>
      <c r="N2" s="121"/>
      <c r="O2" s="121"/>
    </row>
    <row r="3" spans="1:52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21" t="s">
        <v>465</v>
      </c>
      <c r="M3" s="121"/>
      <c r="N3" s="121"/>
      <c r="O3" s="121"/>
    </row>
    <row r="4" spans="1:52" x14ac:dyDescent="0.2">
      <c r="A4" s="3" t="s">
        <v>566</v>
      </c>
      <c r="B4" s="4" t="s">
        <v>568</v>
      </c>
      <c r="C4" s="3"/>
      <c r="D4" s="3"/>
      <c r="E4" s="3"/>
      <c r="F4" s="3"/>
      <c r="G4" s="3"/>
      <c r="H4" s="3"/>
      <c r="I4" s="3"/>
      <c r="J4" s="3"/>
      <c r="K4" s="3"/>
      <c r="L4" s="122" t="s">
        <v>472</v>
      </c>
      <c r="M4" s="122"/>
      <c r="N4" s="122"/>
      <c r="O4" s="122"/>
    </row>
    <row r="5" spans="1:52" x14ac:dyDescent="0.2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121" t="s">
        <v>516</v>
      </c>
      <c r="M5" s="121"/>
      <c r="N5" s="121"/>
      <c r="O5" s="121"/>
    </row>
    <row r="6" spans="1:52" x14ac:dyDescent="0.2">
      <c r="A6" s="121" t="s">
        <v>507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52" x14ac:dyDescent="0.2">
      <c r="A7" s="123" t="s">
        <v>509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"/>
      <c r="Q7" s="1"/>
    </row>
    <row r="8" spans="1:52" x14ac:dyDescent="0.2">
      <c r="A8" s="123" t="s">
        <v>531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"/>
      <c r="Q8" s="1"/>
    </row>
    <row r="10" spans="1:52" ht="38.25" customHeight="1" x14ac:dyDescent="0.2">
      <c r="A10" s="130" t="s">
        <v>0</v>
      </c>
      <c r="B10" s="130" t="s">
        <v>381</v>
      </c>
      <c r="C10" s="130" t="s">
        <v>450</v>
      </c>
      <c r="D10" s="127" t="s">
        <v>1</v>
      </c>
      <c r="E10" s="128"/>
      <c r="F10" s="129"/>
      <c r="G10" s="105" t="s">
        <v>3</v>
      </c>
      <c r="H10" s="106"/>
      <c r="I10" s="106"/>
      <c r="J10" s="126"/>
      <c r="K10" s="105" t="s">
        <v>4</v>
      </c>
      <c r="L10" s="106"/>
      <c r="M10" s="106"/>
      <c r="N10" s="106"/>
      <c r="O10" s="124" t="s">
        <v>2</v>
      </c>
      <c r="P10" s="5"/>
      <c r="Q10" s="5"/>
    </row>
    <row r="11" spans="1:52" x14ac:dyDescent="0.2">
      <c r="A11" s="131"/>
      <c r="B11" s="131"/>
      <c r="C11" s="131"/>
      <c r="D11" s="6" t="s">
        <v>5</v>
      </c>
      <c r="E11" s="6" t="s">
        <v>6</v>
      </c>
      <c r="F11" s="6" t="s">
        <v>7</v>
      </c>
      <c r="G11" s="6" t="s">
        <v>8</v>
      </c>
      <c r="H11" s="6" t="s">
        <v>9</v>
      </c>
      <c r="I11" s="6" t="s">
        <v>10</v>
      </c>
      <c r="J11" s="6" t="s">
        <v>11</v>
      </c>
      <c r="K11" s="6" t="s">
        <v>12</v>
      </c>
      <c r="L11" s="6" t="s">
        <v>13</v>
      </c>
      <c r="M11" s="6" t="s">
        <v>14</v>
      </c>
      <c r="N11" s="6" t="s">
        <v>15</v>
      </c>
      <c r="O11" s="125"/>
      <c r="P11" s="5"/>
      <c r="Q11" s="5"/>
    </row>
    <row r="12" spans="1:52" ht="33" customHeight="1" x14ac:dyDescent="0.2">
      <c r="A12" s="132"/>
      <c r="B12" s="132"/>
      <c r="C12" s="132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5"/>
      <c r="Q12" s="5"/>
      <c r="V12" s="9"/>
      <c r="X12" s="9"/>
      <c r="Y12" s="9"/>
      <c r="Z12" s="9"/>
      <c r="AA12" s="9"/>
    </row>
    <row r="13" spans="1:52" ht="33" customHeight="1" x14ac:dyDescent="0.2">
      <c r="A13" s="10"/>
      <c r="B13" s="11" t="s">
        <v>522</v>
      </c>
      <c r="C13" s="1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5"/>
      <c r="Q13" s="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9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2" ht="24.95" customHeight="1" x14ac:dyDescent="0.2">
      <c r="A14" s="10"/>
      <c r="B14" s="15" t="s">
        <v>451</v>
      </c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  <c r="P14" s="5"/>
      <c r="Q14" s="5"/>
    </row>
    <row r="15" spans="1:52" ht="47.1" customHeight="1" x14ac:dyDescent="0.2">
      <c r="A15" s="16">
        <v>173</v>
      </c>
      <c r="B15" s="17" t="s">
        <v>567</v>
      </c>
      <c r="C15" s="18" t="s">
        <v>467</v>
      </c>
      <c r="D15" s="19">
        <v>8.73</v>
      </c>
      <c r="E15" s="16">
        <v>12.2</v>
      </c>
      <c r="F15" s="16">
        <v>46.33</v>
      </c>
      <c r="G15" s="16">
        <v>0.28000000000000003</v>
      </c>
      <c r="H15" s="16">
        <v>2.6</v>
      </c>
      <c r="I15" s="16">
        <v>80</v>
      </c>
      <c r="J15" s="16">
        <v>1.18</v>
      </c>
      <c r="K15" s="16">
        <v>279.39999999999998</v>
      </c>
      <c r="L15" s="16">
        <v>397.25</v>
      </c>
      <c r="M15" s="16">
        <v>99.5</v>
      </c>
      <c r="N15" s="16">
        <v>2.63</v>
      </c>
      <c r="O15" s="16">
        <v>326.02</v>
      </c>
      <c r="P15" s="20"/>
      <c r="Q15" s="20"/>
    </row>
    <row r="16" spans="1:52" ht="24.95" customHeight="1" x14ac:dyDescent="0.2">
      <c r="A16" s="16">
        <v>15</v>
      </c>
      <c r="B16" s="21" t="s">
        <v>478</v>
      </c>
      <c r="C16" s="16">
        <v>30</v>
      </c>
      <c r="D16" s="16">
        <v>6.96</v>
      </c>
      <c r="E16" s="16">
        <v>8.85</v>
      </c>
      <c r="F16" s="19"/>
      <c r="G16" s="16">
        <v>0.01</v>
      </c>
      <c r="H16" s="16">
        <v>0.21</v>
      </c>
      <c r="I16" s="16">
        <v>78</v>
      </c>
      <c r="J16" s="16">
        <v>0.15</v>
      </c>
      <c r="K16" s="16">
        <v>264</v>
      </c>
      <c r="L16" s="16">
        <v>150</v>
      </c>
      <c r="M16" s="16">
        <v>10.5</v>
      </c>
      <c r="N16" s="16">
        <v>0.3</v>
      </c>
      <c r="O16" s="16">
        <v>107.49</v>
      </c>
      <c r="P16" s="20"/>
      <c r="Q16" s="20"/>
      <c r="R16" s="22"/>
      <c r="S16" s="22"/>
      <c r="T16" s="22"/>
      <c r="U16" s="22"/>
      <c r="V16" s="22"/>
    </row>
    <row r="17" spans="1:63" ht="24.95" customHeight="1" x14ac:dyDescent="0.2">
      <c r="A17" s="16">
        <v>379</v>
      </c>
      <c r="B17" s="21" t="s">
        <v>479</v>
      </c>
      <c r="C17" s="16">
        <v>200</v>
      </c>
      <c r="D17" s="16">
        <v>3.6</v>
      </c>
      <c r="E17" s="16">
        <v>2.67</v>
      </c>
      <c r="F17" s="16">
        <v>29.2</v>
      </c>
      <c r="G17" s="16">
        <v>0.03</v>
      </c>
      <c r="H17" s="16">
        <v>1.47</v>
      </c>
      <c r="I17" s="19"/>
      <c r="J17" s="19"/>
      <c r="K17" s="16">
        <v>158.66999999999999</v>
      </c>
      <c r="L17" s="16">
        <v>132</v>
      </c>
      <c r="M17" s="16">
        <v>29.33</v>
      </c>
      <c r="N17" s="16">
        <v>2.4</v>
      </c>
      <c r="O17" s="16">
        <v>155.19999999999999</v>
      </c>
      <c r="P17" s="20"/>
      <c r="Q17" s="20"/>
    </row>
    <row r="18" spans="1:63" ht="24.95" customHeight="1" x14ac:dyDescent="0.2">
      <c r="A18" s="23" t="s">
        <v>480</v>
      </c>
      <c r="B18" s="21" t="s">
        <v>481</v>
      </c>
      <c r="C18" s="16">
        <v>60</v>
      </c>
      <c r="D18" s="16">
        <v>3.16</v>
      </c>
      <c r="E18" s="16">
        <v>0.4</v>
      </c>
      <c r="F18" s="16">
        <v>19.32</v>
      </c>
      <c r="G18" s="16">
        <v>0.04</v>
      </c>
      <c r="H18" s="19"/>
      <c r="I18" s="19"/>
      <c r="J18" s="16">
        <v>0.52</v>
      </c>
      <c r="K18" s="16">
        <v>9.1999999999999993</v>
      </c>
      <c r="L18" s="16">
        <v>34.799999999999997</v>
      </c>
      <c r="M18" s="16">
        <v>13.2</v>
      </c>
      <c r="N18" s="16">
        <v>0.44</v>
      </c>
      <c r="O18" s="16">
        <v>93.52</v>
      </c>
      <c r="P18" s="20"/>
      <c r="Q18" s="20"/>
      <c r="R18" s="20"/>
      <c r="S18" s="20"/>
      <c r="T18" s="20"/>
      <c r="U18" s="20"/>
      <c r="V18" s="20"/>
    </row>
    <row r="19" spans="1:63" s="28" customFormat="1" ht="24.95" customHeight="1" x14ac:dyDescent="0.2">
      <c r="A19" s="24" t="s">
        <v>21</v>
      </c>
      <c r="B19" s="24"/>
      <c r="C19" s="25"/>
      <c r="D19" s="26">
        <f>SUM(D15:D18)</f>
        <v>22.450000000000003</v>
      </c>
      <c r="E19" s="26">
        <f t="shared" ref="E19:O19" si="0">SUM(E15:E18)</f>
        <v>24.119999999999997</v>
      </c>
      <c r="F19" s="26">
        <f t="shared" si="0"/>
        <v>94.85</v>
      </c>
      <c r="G19" s="26">
        <f t="shared" si="0"/>
        <v>0.36000000000000004</v>
      </c>
      <c r="H19" s="26">
        <f t="shared" si="0"/>
        <v>4.28</v>
      </c>
      <c r="I19" s="26">
        <f t="shared" si="0"/>
        <v>158</v>
      </c>
      <c r="J19" s="26">
        <f t="shared" si="0"/>
        <v>1.8499999999999999</v>
      </c>
      <c r="K19" s="26">
        <f t="shared" si="0"/>
        <v>711.27</v>
      </c>
      <c r="L19" s="26">
        <f t="shared" si="0"/>
        <v>714.05</v>
      </c>
      <c r="M19" s="26">
        <f t="shared" si="0"/>
        <v>152.52999999999997</v>
      </c>
      <c r="N19" s="26">
        <f t="shared" si="0"/>
        <v>5.7700000000000005</v>
      </c>
      <c r="O19" s="26">
        <f t="shared" si="0"/>
        <v>682.23</v>
      </c>
      <c r="P19" s="27"/>
      <c r="Q19" s="27"/>
    </row>
    <row r="20" spans="1:63" s="28" customFormat="1" ht="24.95" customHeight="1" x14ac:dyDescent="0.2">
      <c r="A20" s="29"/>
      <c r="B20" s="30" t="s">
        <v>559</v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27"/>
      <c r="Q20" s="27"/>
    </row>
    <row r="21" spans="1:63" ht="24.95" customHeight="1" x14ac:dyDescent="0.2">
      <c r="A21" s="33" t="s">
        <v>501</v>
      </c>
      <c r="B21" s="34" t="s">
        <v>549</v>
      </c>
      <c r="C21" s="35" t="s">
        <v>540</v>
      </c>
      <c r="D21" s="35">
        <v>12</v>
      </c>
      <c r="E21" s="35">
        <v>7.15</v>
      </c>
      <c r="F21" s="35">
        <v>21.37</v>
      </c>
      <c r="G21" s="35">
        <v>0.16</v>
      </c>
      <c r="H21" s="35">
        <v>1</v>
      </c>
      <c r="I21" s="35"/>
      <c r="J21" s="35">
        <v>1.1000000000000001</v>
      </c>
      <c r="K21" s="35">
        <v>85.27</v>
      </c>
      <c r="L21" s="35">
        <v>348.2</v>
      </c>
      <c r="M21" s="35">
        <v>52.73</v>
      </c>
      <c r="N21" s="36">
        <v>2.95</v>
      </c>
      <c r="O21" s="35">
        <v>181.62</v>
      </c>
      <c r="P21" s="20"/>
      <c r="Q21" s="20"/>
    </row>
    <row r="22" spans="1:63" ht="30" customHeight="1" x14ac:dyDescent="0.2">
      <c r="A22" s="33" t="s">
        <v>551</v>
      </c>
      <c r="B22" s="37" t="s">
        <v>550</v>
      </c>
      <c r="C22" s="35">
        <v>100</v>
      </c>
      <c r="D22" s="35">
        <v>15.4</v>
      </c>
      <c r="E22" s="35">
        <v>5.8</v>
      </c>
      <c r="F22" s="35">
        <v>9.9</v>
      </c>
      <c r="G22" s="35">
        <v>0.02</v>
      </c>
      <c r="H22" s="35">
        <v>0.01</v>
      </c>
      <c r="I22" s="35">
        <v>15</v>
      </c>
      <c r="J22" s="35">
        <v>0.08</v>
      </c>
      <c r="K22" s="35">
        <v>21.42</v>
      </c>
      <c r="L22" s="35">
        <v>74.17</v>
      </c>
      <c r="M22" s="35">
        <v>15.58</v>
      </c>
      <c r="N22" s="35">
        <v>1.83</v>
      </c>
      <c r="O22" s="35">
        <v>242.33</v>
      </c>
      <c r="P22" s="20"/>
      <c r="Q22" s="20"/>
    </row>
    <row r="23" spans="1:63" ht="30" customHeight="1" x14ac:dyDescent="0.2">
      <c r="A23" s="33" t="s">
        <v>483</v>
      </c>
      <c r="B23" s="38" t="s">
        <v>77</v>
      </c>
      <c r="C23" s="35">
        <v>200</v>
      </c>
      <c r="D23" s="35">
        <v>11.87</v>
      </c>
      <c r="E23" s="35">
        <v>5.47</v>
      </c>
      <c r="F23" s="35">
        <v>53.12</v>
      </c>
      <c r="G23" s="35">
        <v>0.27</v>
      </c>
      <c r="H23" s="33"/>
      <c r="I23" s="33"/>
      <c r="J23" s="33"/>
      <c r="K23" s="35">
        <v>19.47</v>
      </c>
      <c r="L23" s="35">
        <v>280</v>
      </c>
      <c r="M23" s="35">
        <v>186.67</v>
      </c>
      <c r="N23" s="35">
        <v>6.68</v>
      </c>
      <c r="O23" s="35">
        <v>309.14999999999998</v>
      </c>
      <c r="P23" s="20"/>
      <c r="Q23" s="20"/>
    </row>
    <row r="24" spans="1:63" ht="24.95" customHeight="1" x14ac:dyDescent="0.2">
      <c r="A24" s="39" t="s">
        <v>477</v>
      </c>
      <c r="B24" s="40" t="s">
        <v>506</v>
      </c>
      <c r="C24" s="16">
        <v>200</v>
      </c>
      <c r="D24" s="16">
        <v>0.4</v>
      </c>
      <c r="E24" s="16">
        <v>0.27</v>
      </c>
      <c r="F24" s="16">
        <v>17.2</v>
      </c>
      <c r="G24" s="16">
        <v>0.01</v>
      </c>
      <c r="H24" s="16">
        <v>100</v>
      </c>
      <c r="I24" s="23"/>
      <c r="J24" s="23"/>
      <c r="K24" s="16">
        <v>7.73</v>
      </c>
      <c r="L24" s="16">
        <v>2.13</v>
      </c>
      <c r="M24" s="16">
        <v>2.67</v>
      </c>
      <c r="N24" s="16">
        <v>0.53</v>
      </c>
      <c r="O24" s="16">
        <v>72.8</v>
      </c>
      <c r="P24" s="20"/>
      <c r="Q24" s="20"/>
    </row>
    <row r="25" spans="1:63" ht="24.95" customHeight="1" x14ac:dyDescent="0.2">
      <c r="A25" s="33" t="s">
        <v>477</v>
      </c>
      <c r="B25" s="41" t="s">
        <v>27</v>
      </c>
      <c r="C25" s="35">
        <v>60</v>
      </c>
      <c r="D25" s="35">
        <v>3.36</v>
      </c>
      <c r="E25" s="35">
        <v>0.66</v>
      </c>
      <c r="F25" s="35">
        <v>29.64</v>
      </c>
      <c r="G25" s="35">
        <v>7.0000000000000007E-2</v>
      </c>
      <c r="H25" s="33"/>
      <c r="I25" s="33"/>
      <c r="J25" s="35">
        <v>0.54</v>
      </c>
      <c r="K25" s="35">
        <v>13.8</v>
      </c>
      <c r="L25" s="35">
        <v>63.6</v>
      </c>
      <c r="M25" s="35">
        <v>15</v>
      </c>
      <c r="N25" s="36">
        <v>1.86</v>
      </c>
      <c r="O25" s="35">
        <v>137.94</v>
      </c>
      <c r="P25" s="20"/>
      <c r="Q25" s="20"/>
      <c r="S25" s="20"/>
      <c r="T25" s="20"/>
      <c r="U25" s="20"/>
      <c r="V25" s="20"/>
    </row>
    <row r="26" spans="1:63" s="28" customFormat="1" ht="24.95" customHeight="1" x14ac:dyDescent="0.2">
      <c r="A26" s="42" t="s">
        <v>28</v>
      </c>
      <c r="B26" s="43"/>
      <c r="C26" s="43"/>
      <c r="D26" s="43">
        <f t="shared" ref="D26:O26" si="1">SUM(D21:D25)</f>
        <v>43.029999999999994</v>
      </c>
      <c r="E26" s="43">
        <f t="shared" si="1"/>
        <v>19.349999999999998</v>
      </c>
      <c r="F26" s="43">
        <f t="shared" si="1"/>
        <v>131.23000000000002</v>
      </c>
      <c r="G26" s="43">
        <f t="shared" si="1"/>
        <v>0.53</v>
      </c>
      <c r="H26" s="43">
        <f t="shared" si="1"/>
        <v>101.01</v>
      </c>
      <c r="I26" s="43">
        <f t="shared" si="1"/>
        <v>15</v>
      </c>
      <c r="J26" s="43">
        <f t="shared" si="1"/>
        <v>1.7200000000000002</v>
      </c>
      <c r="K26" s="43">
        <f t="shared" si="1"/>
        <v>147.69</v>
      </c>
      <c r="L26" s="43">
        <f t="shared" si="1"/>
        <v>768.1</v>
      </c>
      <c r="M26" s="43">
        <f t="shared" si="1"/>
        <v>272.64999999999998</v>
      </c>
      <c r="N26" s="43">
        <f t="shared" si="1"/>
        <v>13.85</v>
      </c>
      <c r="O26" s="43">
        <f t="shared" si="1"/>
        <v>943.83999999999992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</row>
    <row r="27" spans="1:63" ht="24.95" customHeight="1" x14ac:dyDescent="0.2">
      <c r="A27" s="42" t="s">
        <v>466</v>
      </c>
      <c r="B27" s="42"/>
      <c r="C27" s="42"/>
      <c r="D27" s="42">
        <f t="shared" ref="D27:O27" si="2">D19+D26</f>
        <v>65.47999999999999</v>
      </c>
      <c r="E27" s="42">
        <f t="shared" si="2"/>
        <v>43.47</v>
      </c>
      <c r="F27" s="42">
        <f t="shared" si="2"/>
        <v>226.08</v>
      </c>
      <c r="G27" s="42">
        <f t="shared" si="2"/>
        <v>0.89000000000000012</v>
      </c>
      <c r="H27" s="42">
        <f t="shared" si="2"/>
        <v>105.29</v>
      </c>
      <c r="I27" s="42">
        <f t="shared" si="2"/>
        <v>173</v>
      </c>
      <c r="J27" s="42">
        <f t="shared" si="2"/>
        <v>3.5700000000000003</v>
      </c>
      <c r="K27" s="42">
        <f t="shared" si="2"/>
        <v>858.96</v>
      </c>
      <c r="L27" s="42">
        <f t="shared" si="2"/>
        <v>1482.15</v>
      </c>
      <c r="M27" s="42">
        <f t="shared" si="2"/>
        <v>425.17999999999995</v>
      </c>
      <c r="N27" s="42">
        <f t="shared" si="2"/>
        <v>19.62</v>
      </c>
      <c r="O27" s="42">
        <f t="shared" si="2"/>
        <v>1626.07</v>
      </c>
      <c r="P27" s="27"/>
      <c r="Q27" s="27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9"/>
      <c r="BC27" s="9"/>
      <c r="BD27" s="9"/>
      <c r="BE27" s="9"/>
      <c r="BF27" s="9"/>
      <c r="BG27" s="9"/>
      <c r="BH27" s="9"/>
      <c r="BI27" s="9"/>
      <c r="BJ27" s="9"/>
      <c r="BK27" s="9"/>
    </row>
    <row r="28" spans="1:63" ht="24.95" customHeight="1" x14ac:dyDescent="0.2">
      <c r="A28" s="29"/>
      <c r="B28" s="11" t="s">
        <v>453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44"/>
      <c r="Q28" s="44"/>
    </row>
    <row r="29" spans="1:63" ht="24.95" customHeight="1" x14ac:dyDescent="0.2">
      <c r="A29" s="45"/>
      <c r="B29" s="15" t="s">
        <v>451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4"/>
      <c r="Q29" s="44"/>
    </row>
    <row r="30" spans="1:63" ht="24.95" customHeight="1" x14ac:dyDescent="0.2">
      <c r="A30" s="33" t="s">
        <v>503</v>
      </c>
      <c r="B30" s="41" t="s">
        <v>532</v>
      </c>
      <c r="C30" s="35" t="s">
        <v>467</v>
      </c>
      <c r="D30" s="35">
        <v>8.6999999999999993</v>
      </c>
      <c r="E30" s="35">
        <v>14</v>
      </c>
      <c r="F30" s="35">
        <v>33.729999999999997</v>
      </c>
      <c r="G30" s="35">
        <v>0.16</v>
      </c>
      <c r="H30" s="35"/>
      <c r="I30" s="35">
        <v>40</v>
      </c>
      <c r="J30" s="35">
        <v>1.7</v>
      </c>
      <c r="K30" s="35">
        <v>30.4</v>
      </c>
      <c r="L30" s="35">
        <v>115</v>
      </c>
      <c r="M30" s="35">
        <v>42</v>
      </c>
      <c r="N30" s="36">
        <v>1.4</v>
      </c>
      <c r="O30" s="35">
        <v>283.72000000000003</v>
      </c>
      <c r="P30" s="44"/>
      <c r="Q30" s="44"/>
    </row>
    <row r="31" spans="1:63" ht="24.95" customHeight="1" x14ac:dyDescent="0.2">
      <c r="A31" s="16">
        <v>15</v>
      </c>
      <c r="B31" s="21" t="s">
        <v>478</v>
      </c>
      <c r="C31" s="16">
        <v>30</v>
      </c>
      <c r="D31" s="16">
        <v>6.96</v>
      </c>
      <c r="E31" s="16">
        <v>8.85</v>
      </c>
      <c r="F31" s="19"/>
      <c r="G31" s="16">
        <v>0.01</v>
      </c>
      <c r="H31" s="16">
        <v>0.21</v>
      </c>
      <c r="I31" s="16">
        <v>78</v>
      </c>
      <c r="J31" s="16">
        <v>0.15</v>
      </c>
      <c r="K31" s="16">
        <v>264</v>
      </c>
      <c r="L31" s="16">
        <v>150</v>
      </c>
      <c r="M31" s="16">
        <v>10.5</v>
      </c>
      <c r="N31" s="16">
        <v>0.3</v>
      </c>
      <c r="O31" s="16">
        <v>107.49</v>
      </c>
      <c r="P31" s="44"/>
      <c r="Q31" s="44"/>
    </row>
    <row r="32" spans="1:63" ht="24.95" customHeight="1" x14ac:dyDescent="0.2">
      <c r="A32" s="16" t="s">
        <v>533</v>
      </c>
      <c r="B32" s="21" t="s">
        <v>534</v>
      </c>
      <c r="C32" s="16">
        <v>20</v>
      </c>
      <c r="D32" s="16">
        <v>0.1</v>
      </c>
      <c r="E32" s="16"/>
      <c r="F32" s="19">
        <v>17.32</v>
      </c>
      <c r="G32" s="16">
        <v>0</v>
      </c>
      <c r="H32" s="16">
        <v>0.48</v>
      </c>
      <c r="I32" s="16">
        <v>0</v>
      </c>
      <c r="J32" s="16">
        <v>0.16</v>
      </c>
      <c r="K32" s="16">
        <v>2.4</v>
      </c>
      <c r="L32" s="16">
        <v>3.6</v>
      </c>
      <c r="M32" s="16">
        <v>1.8</v>
      </c>
      <c r="N32" s="16">
        <v>0.08</v>
      </c>
      <c r="O32" s="16">
        <v>57.68</v>
      </c>
      <c r="P32" s="44"/>
      <c r="Q32" s="44"/>
    </row>
    <row r="33" spans="1:39" ht="32.25" customHeight="1" x14ac:dyDescent="0.2">
      <c r="A33" s="33" t="s">
        <v>490</v>
      </c>
      <c r="B33" s="41" t="s">
        <v>44</v>
      </c>
      <c r="C33" s="33" t="s">
        <v>484</v>
      </c>
      <c r="D33" s="35">
        <v>3.78</v>
      </c>
      <c r="E33" s="35">
        <v>0.67</v>
      </c>
      <c r="F33" s="35">
        <v>26</v>
      </c>
      <c r="G33" s="35">
        <v>0.02</v>
      </c>
      <c r="H33" s="35">
        <v>1.33</v>
      </c>
      <c r="I33" s="33"/>
      <c r="J33" s="33"/>
      <c r="K33" s="35">
        <v>133.33000000000001</v>
      </c>
      <c r="L33" s="35">
        <v>111.11</v>
      </c>
      <c r="M33" s="35">
        <v>25.56</v>
      </c>
      <c r="N33" s="35">
        <v>2</v>
      </c>
      <c r="O33" s="35">
        <v>125.11</v>
      </c>
      <c r="AB33" s="46"/>
      <c r="AC33" s="46"/>
      <c r="AD33" s="46"/>
      <c r="AE33" s="46"/>
      <c r="AF33" s="46"/>
      <c r="AG33" s="46"/>
      <c r="AH33" s="46"/>
      <c r="AI33" s="46"/>
      <c r="AJ33" s="46"/>
      <c r="AK33" s="46"/>
    </row>
    <row r="34" spans="1:39" s="1" customFormat="1" ht="30" customHeight="1" x14ac:dyDescent="0.2">
      <c r="A34" s="23" t="s">
        <v>480</v>
      </c>
      <c r="B34" s="21" t="s">
        <v>481</v>
      </c>
      <c r="C34" s="16">
        <v>60</v>
      </c>
      <c r="D34" s="16">
        <v>3.16</v>
      </c>
      <c r="E34" s="16">
        <v>0.4</v>
      </c>
      <c r="F34" s="16">
        <v>19.32</v>
      </c>
      <c r="G34" s="16">
        <v>0.04</v>
      </c>
      <c r="H34" s="19"/>
      <c r="I34" s="19"/>
      <c r="J34" s="16">
        <v>0.52</v>
      </c>
      <c r="K34" s="16">
        <v>9.1999999999999993</v>
      </c>
      <c r="L34" s="16">
        <v>34.799999999999997</v>
      </c>
      <c r="M34" s="16">
        <v>13.2</v>
      </c>
      <c r="N34" s="16">
        <v>0.44</v>
      </c>
      <c r="O34" s="16">
        <v>93.52</v>
      </c>
      <c r="P34" s="47"/>
      <c r="Q34" s="47"/>
    </row>
    <row r="35" spans="1:39" s="28" customFormat="1" ht="24.95" customHeight="1" x14ac:dyDescent="0.2">
      <c r="A35" s="42" t="s">
        <v>21</v>
      </c>
      <c r="B35" s="42"/>
      <c r="C35" s="43"/>
      <c r="D35" s="43">
        <f>SUM(D30:D34)</f>
        <v>22.7</v>
      </c>
      <c r="E35" s="43">
        <f t="shared" ref="E35:O35" si="3">SUM(E30:E34)</f>
        <v>23.92</v>
      </c>
      <c r="F35" s="43">
        <f t="shared" si="3"/>
        <v>96.37</v>
      </c>
      <c r="G35" s="43">
        <f t="shared" si="3"/>
        <v>0.23</v>
      </c>
      <c r="H35" s="43">
        <f t="shared" si="3"/>
        <v>2.02</v>
      </c>
      <c r="I35" s="43">
        <f t="shared" si="3"/>
        <v>118</v>
      </c>
      <c r="J35" s="43">
        <f t="shared" si="3"/>
        <v>2.5299999999999998</v>
      </c>
      <c r="K35" s="43">
        <f t="shared" si="3"/>
        <v>439.33</v>
      </c>
      <c r="L35" s="43">
        <f t="shared" si="3"/>
        <v>414.51000000000005</v>
      </c>
      <c r="M35" s="43">
        <f t="shared" si="3"/>
        <v>93.06</v>
      </c>
      <c r="N35" s="43">
        <f t="shared" si="3"/>
        <v>4.2200000000000006</v>
      </c>
      <c r="O35" s="43">
        <f t="shared" si="3"/>
        <v>667.52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</row>
    <row r="36" spans="1:39" s="28" customFormat="1" ht="24.95" customHeight="1" x14ac:dyDescent="0.2">
      <c r="A36" s="45"/>
      <c r="B36" s="48" t="s">
        <v>559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27"/>
      <c r="Q36" s="27"/>
    </row>
    <row r="37" spans="1:39" ht="33" customHeight="1" x14ac:dyDescent="0.2">
      <c r="A37" s="33">
        <v>93</v>
      </c>
      <c r="B37" s="50" t="s">
        <v>552</v>
      </c>
      <c r="C37" s="51" t="s">
        <v>535</v>
      </c>
      <c r="D37" s="51">
        <v>6.58</v>
      </c>
      <c r="E37" s="51">
        <v>10.89</v>
      </c>
      <c r="F37" s="51">
        <v>13.39</v>
      </c>
      <c r="G37" s="51">
        <v>0.11</v>
      </c>
      <c r="H37" s="51">
        <v>13.125</v>
      </c>
      <c r="I37" s="51">
        <v>0</v>
      </c>
      <c r="J37" s="51">
        <v>2.39</v>
      </c>
      <c r="K37" s="51">
        <v>42.52</v>
      </c>
      <c r="L37" s="51">
        <v>86.53</v>
      </c>
      <c r="M37" s="51">
        <v>24.51</v>
      </c>
      <c r="N37" s="52">
        <v>1.45</v>
      </c>
      <c r="O37" s="51">
        <v>122.12</v>
      </c>
      <c r="P37" s="20"/>
      <c r="Q37" s="20"/>
    </row>
    <row r="38" spans="1:39" s="1" customFormat="1" ht="35.25" customHeight="1" x14ac:dyDescent="0.2">
      <c r="A38" s="23">
        <v>290</v>
      </c>
      <c r="B38" s="17" t="s">
        <v>512</v>
      </c>
      <c r="C38" s="16">
        <v>100</v>
      </c>
      <c r="D38" s="16">
        <v>26</v>
      </c>
      <c r="E38" s="16">
        <v>16</v>
      </c>
      <c r="F38" s="23"/>
      <c r="G38" s="16">
        <v>0.05</v>
      </c>
      <c r="H38" s="23"/>
      <c r="I38" s="16">
        <v>24</v>
      </c>
      <c r="J38" s="16">
        <v>0.2</v>
      </c>
      <c r="K38" s="16">
        <v>48</v>
      </c>
      <c r="L38" s="16">
        <v>172</v>
      </c>
      <c r="M38" s="16">
        <v>24</v>
      </c>
      <c r="N38" s="16">
        <v>2.4</v>
      </c>
      <c r="O38" s="16">
        <v>248</v>
      </c>
    </row>
    <row r="39" spans="1:39" s="1" customFormat="1" ht="35.25" customHeight="1" x14ac:dyDescent="0.2">
      <c r="A39" s="33" t="s">
        <v>487</v>
      </c>
      <c r="B39" s="34" t="s">
        <v>488</v>
      </c>
      <c r="C39" s="35">
        <v>200</v>
      </c>
      <c r="D39" s="35">
        <v>6.8</v>
      </c>
      <c r="E39" s="35">
        <v>10</v>
      </c>
      <c r="F39" s="35">
        <v>38</v>
      </c>
      <c r="G39" s="35">
        <v>0.08</v>
      </c>
      <c r="H39" s="33"/>
      <c r="I39" s="33"/>
      <c r="J39" s="35">
        <v>2.6</v>
      </c>
      <c r="K39" s="35">
        <v>16</v>
      </c>
      <c r="L39" s="35">
        <v>46</v>
      </c>
      <c r="M39" s="35">
        <v>10</v>
      </c>
      <c r="N39" s="35">
        <v>1</v>
      </c>
      <c r="O39" s="35">
        <v>269.2</v>
      </c>
    </row>
    <row r="40" spans="1:39" s="1" customFormat="1" ht="24.95" customHeight="1" x14ac:dyDescent="0.2">
      <c r="A40" s="39" t="s">
        <v>477</v>
      </c>
      <c r="B40" s="40" t="s">
        <v>506</v>
      </c>
      <c r="C40" s="16">
        <v>200</v>
      </c>
      <c r="D40" s="16">
        <v>0.4</v>
      </c>
      <c r="E40" s="16">
        <v>0.27</v>
      </c>
      <c r="F40" s="16">
        <v>17.2</v>
      </c>
      <c r="G40" s="16">
        <v>0.01</v>
      </c>
      <c r="H40" s="16">
        <v>100</v>
      </c>
      <c r="I40" s="23"/>
      <c r="J40" s="23"/>
      <c r="K40" s="16">
        <v>7.73</v>
      </c>
      <c r="L40" s="16">
        <v>2.13</v>
      </c>
      <c r="M40" s="16">
        <v>2.67</v>
      </c>
      <c r="N40" s="16">
        <v>0.53</v>
      </c>
      <c r="O40" s="16">
        <v>72.8</v>
      </c>
      <c r="P40" s="20"/>
      <c r="Q40" s="20"/>
    </row>
    <row r="41" spans="1:39" ht="24.95" customHeight="1" x14ac:dyDescent="0.2">
      <c r="A41" s="33" t="s">
        <v>477</v>
      </c>
      <c r="B41" s="41" t="s">
        <v>27</v>
      </c>
      <c r="C41" s="35">
        <v>60</v>
      </c>
      <c r="D41" s="35">
        <v>3.36</v>
      </c>
      <c r="E41" s="35">
        <v>0.66</v>
      </c>
      <c r="F41" s="35">
        <v>29.64</v>
      </c>
      <c r="G41" s="35">
        <v>7.0000000000000007E-2</v>
      </c>
      <c r="H41" s="33"/>
      <c r="I41" s="33"/>
      <c r="J41" s="35">
        <v>0.54</v>
      </c>
      <c r="K41" s="35">
        <v>13.8</v>
      </c>
      <c r="L41" s="35">
        <v>63.6</v>
      </c>
      <c r="M41" s="35">
        <v>15</v>
      </c>
      <c r="N41" s="36">
        <v>1.86</v>
      </c>
      <c r="O41" s="35">
        <v>137.94</v>
      </c>
      <c r="P41" s="20"/>
      <c r="Q41" s="20"/>
      <c r="S41" s="20"/>
      <c r="T41" s="20"/>
      <c r="U41" s="20"/>
      <c r="V41" s="20"/>
    </row>
    <row r="42" spans="1:39" s="28" customFormat="1" ht="24.95" customHeight="1" x14ac:dyDescent="0.2">
      <c r="A42" s="24" t="s">
        <v>28</v>
      </c>
      <c r="B42" s="24"/>
      <c r="C42" s="24"/>
      <c r="D42" s="53">
        <f t="shared" ref="D42:O42" si="4">SUM(D37:D41)</f>
        <v>43.139999999999993</v>
      </c>
      <c r="E42" s="53">
        <f t="shared" si="4"/>
        <v>37.82</v>
      </c>
      <c r="F42" s="53">
        <f t="shared" si="4"/>
        <v>98.23</v>
      </c>
      <c r="G42" s="53">
        <f t="shared" si="4"/>
        <v>0.32</v>
      </c>
      <c r="H42" s="53">
        <f t="shared" si="4"/>
        <v>113.125</v>
      </c>
      <c r="I42" s="53">
        <f t="shared" si="4"/>
        <v>24</v>
      </c>
      <c r="J42" s="53">
        <f t="shared" si="4"/>
        <v>5.73</v>
      </c>
      <c r="K42" s="53">
        <f t="shared" si="4"/>
        <v>128.05000000000001</v>
      </c>
      <c r="L42" s="53">
        <f t="shared" si="4"/>
        <v>370.26</v>
      </c>
      <c r="M42" s="53">
        <f t="shared" si="4"/>
        <v>76.180000000000007</v>
      </c>
      <c r="N42" s="53">
        <f t="shared" si="4"/>
        <v>7.24</v>
      </c>
      <c r="O42" s="53">
        <f t="shared" si="4"/>
        <v>850.06</v>
      </c>
      <c r="P42" s="54"/>
      <c r="Q42" s="54"/>
    </row>
    <row r="43" spans="1:39" s="28" customFormat="1" ht="24.95" customHeight="1" x14ac:dyDescent="0.2">
      <c r="A43" s="42" t="s">
        <v>463</v>
      </c>
      <c r="B43" s="42"/>
      <c r="C43" s="42"/>
      <c r="D43" s="55">
        <f t="shared" ref="D43:O43" si="5">D35+D42</f>
        <v>65.839999999999989</v>
      </c>
      <c r="E43" s="55">
        <f t="shared" si="5"/>
        <v>61.74</v>
      </c>
      <c r="F43" s="55">
        <f t="shared" si="5"/>
        <v>194.60000000000002</v>
      </c>
      <c r="G43" s="55">
        <f t="shared" si="5"/>
        <v>0.55000000000000004</v>
      </c>
      <c r="H43" s="55">
        <f t="shared" si="5"/>
        <v>115.145</v>
      </c>
      <c r="I43" s="55">
        <f t="shared" si="5"/>
        <v>142</v>
      </c>
      <c r="J43" s="55">
        <f t="shared" si="5"/>
        <v>8.26</v>
      </c>
      <c r="K43" s="55">
        <f t="shared" si="5"/>
        <v>567.38</v>
      </c>
      <c r="L43" s="55">
        <f t="shared" si="5"/>
        <v>784.77</v>
      </c>
      <c r="M43" s="55">
        <f t="shared" si="5"/>
        <v>169.24</v>
      </c>
      <c r="N43" s="55">
        <f t="shared" si="5"/>
        <v>11.46</v>
      </c>
      <c r="O43" s="55">
        <f t="shared" si="5"/>
        <v>1517.58</v>
      </c>
      <c r="P43" s="54"/>
      <c r="Q43" s="54"/>
    </row>
    <row r="44" spans="1:39" s="28" customFormat="1" ht="24.95" customHeight="1" x14ac:dyDescent="0.2">
      <c r="A44" s="29"/>
      <c r="B44" s="11" t="s">
        <v>454</v>
      </c>
      <c r="C44" s="29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4"/>
      <c r="Q44" s="54"/>
    </row>
    <row r="45" spans="1:39" s="28" customFormat="1" ht="24.95" customHeight="1" x14ac:dyDescent="0.2">
      <c r="A45" s="29"/>
      <c r="B45" s="11" t="s">
        <v>451</v>
      </c>
      <c r="C45" s="29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57"/>
      <c r="Q45" s="57"/>
    </row>
    <row r="46" spans="1:39" s="28" customFormat="1" ht="24.95" customHeight="1" x14ac:dyDescent="0.2">
      <c r="A46" s="23">
        <v>215</v>
      </c>
      <c r="B46" s="58" t="s">
        <v>494</v>
      </c>
      <c r="C46" s="23">
        <v>150</v>
      </c>
      <c r="D46" s="23">
        <v>14.72</v>
      </c>
      <c r="E46" s="23">
        <v>20.7</v>
      </c>
      <c r="F46" s="23">
        <v>2.88</v>
      </c>
      <c r="G46" s="23">
        <v>0.8</v>
      </c>
      <c r="H46" s="23">
        <v>0.26</v>
      </c>
      <c r="I46" s="23">
        <v>318.52999999999997</v>
      </c>
      <c r="J46" s="23">
        <v>0.71</v>
      </c>
      <c r="K46" s="23">
        <v>112.91</v>
      </c>
      <c r="L46" s="23">
        <v>249</v>
      </c>
      <c r="M46" s="23">
        <v>19.010000000000002</v>
      </c>
      <c r="N46" s="59">
        <v>2.74</v>
      </c>
      <c r="O46" s="23">
        <v>256.68</v>
      </c>
      <c r="P46" s="60"/>
      <c r="Q46" s="60"/>
    </row>
    <row r="47" spans="1:39" s="28" customFormat="1" ht="24.95" customHeight="1" x14ac:dyDescent="0.2">
      <c r="A47" s="23" t="s">
        <v>505</v>
      </c>
      <c r="B47" s="17" t="s">
        <v>536</v>
      </c>
      <c r="C47" s="16">
        <v>50</v>
      </c>
      <c r="D47" s="16">
        <v>1.55</v>
      </c>
      <c r="E47" s="16">
        <v>0.1</v>
      </c>
      <c r="F47" s="16">
        <v>3.25</v>
      </c>
      <c r="G47" s="16">
        <v>0.06</v>
      </c>
      <c r="H47" s="16">
        <v>5</v>
      </c>
      <c r="I47" s="16"/>
      <c r="J47" s="16">
        <v>0.1</v>
      </c>
      <c r="K47" s="16">
        <v>10</v>
      </c>
      <c r="L47" s="16">
        <v>31</v>
      </c>
      <c r="M47" s="16">
        <v>10.5</v>
      </c>
      <c r="N47" s="36">
        <v>0.35</v>
      </c>
      <c r="O47" s="16">
        <v>20.100000000000001</v>
      </c>
      <c r="P47" s="60"/>
      <c r="Q47" s="60"/>
    </row>
    <row r="48" spans="1:39" ht="32.1" customHeight="1" x14ac:dyDescent="0.2">
      <c r="A48" s="33" t="s">
        <v>482</v>
      </c>
      <c r="B48" s="37" t="s">
        <v>294</v>
      </c>
      <c r="C48" s="33">
        <v>200</v>
      </c>
      <c r="D48" s="35">
        <v>0.53</v>
      </c>
      <c r="E48" s="33"/>
      <c r="F48" s="35">
        <v>9.4700000000000006</v>
      </c>
      <c r="G48" s="33"/>
      <c r="H48" s="35">
        <v>0.27</v>
      </c>
      <c r="I48" s="33"/>
      <c r="J48" s="33"/>
      <c r="K48" s="35">
        <v>13.6</v>
      </c>
      <c r="L48" s="35">
        <v>22.13</v>
      </c>
      <c r="M48" s="35">
        <v>11.73</v>
      </c>
      <c r="N48" s="35">
        <v>2.13</v>
      </c>
      <c r="O48" s="35">
        <v>40</v>
      </c>
      <c r="P48" s="20"/>
      <c r="Q48" s="20"/>
    </row>
    <row r="49" spans="1:34" ht="24.95" customHeight="1" x14ac:dyDescent="0.2">
      <c r="A49" s="23" t="s">
        <v>480</v>
      </c>
      <c r="B49" s="21" t="s">
        <v>481</v>
      </c>
      <c r="C49" s="16">
        <v>30</v>
      </c>
      <c r="D49" s="16">
        <v>1.58</v>
      </c>
      <c r="E49" s="16">
        <v>0.2</v>
      </c>
      <c r="F49" s="16">
        <v>9.66</v>
      </c>
      <c r="G49" s="16">
        <v>0.02</v>
      </c>
      <c r="H49" s="19"/>
      <c r="I49" s="19"/>
      <c r="J49" s="16">
        <v>0.26</v>
      </c>
      <c r="K49" s="16">
        <v>4.5999999999999996</v>
      </c>
      <c r="L49" s="16">
        <v>17.399999999999999</v>
      </c>
      <c r="M49" s="16">
        <v>6.6</v>
      </c>
      <c r="N49" s="16">
        <v>0.22</v>
      </c>
      <c r="O49" s="16">
        <v>46.76</v>
      </c>
      <c r="P49" s="20"/>
      <c r="Q49" s="20"/>
      <c r="R49" s="20"/>
      <c r="S49" s="20"/>
      <c r="T49" s="20"/>
      <c r="U49" s="20"/>
      <c r="V49" s="20"/>
    </row>
    <row r="50" spans="1:34" s="28" customFormat="1" ht="24.95" customHeight="1" x14ac:dyDescent="0.2">
      <c r="A50" s="42" t="s">
        <v>21</v>
      </c>
      <c r="B50" s="42"/>
      <c r="C50" s="43"/>
      <c r="D50" s="43">
        <f t="shared" ref="D50:O50" si="6">SUM(D46:D49)</f>
        <v>18.380000000000003</v>
      </c>
      <c r="E50" s="61">
        <f t="shared" si="6"/>
        <v>21</v>
      </c>
      <c r="F50" s="43">
        <f t="shared" si="6"/>
        <v>25.26</v>
      </c>
      <c r="G50" s="43">
        <f t="shared" si="6"/>
        <v>0.88000000000000012</v>
      </c>
      <c r="H50" s="43">
        <f t="shared" si="6"/>
        <v>5.5299999999999994</v>
      </c>
      <c r="I50" s="43">
        <f t="shared" si="6"/>
        <v>318.52999999999997</v>
      </c>
      <c r="J50" s="43">
        <f t="shared" si="6"/>
        <v>1.0699999999999998</v>
      </c>
      <c r="K50" s="43">
        <f t="shared" si="6"/>
        <v>141.10999999999999</v>
      </c>
      <c r="L50" s="43">
        <f t="shared" si="6"/>
        <v>319.52999999999997</v>
      </c>
      <c r="M50" s="43">
        <f t="shared" si="6"/>
        <v>47.84</v>
      </c>
      <c r="N50" s="43">
        <f t="shared" si="6"/>
        <v>5.44</v>
      </c>
      <c r="O50" s="43">
        <f t="shared" si="6"/>
        <v>363.54</v>
      </c>
      <c r="P50" s="27"/>
      <c r="Q50" s="27"/>
    </row>
    <row r="51" spans="1:34" s="28" customFormat="1" ht="24.95" customHeight="1" x14ac:dyDescent="0.2">
      <c r="A51" s="29"/>
      <c r="B51" s="30" t="s">
        <v>560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27"/>
      <c r="Q51" s="27"/>
    </row>
    <row r="52" spans="1:34" ht="36" customHeight="1" x14ac:dyDescent="0.2">
      <c r="A52" s="33" t="s">
        <v>504</v>
      </c>
      <c r="B52" s="50" t="s">
        <v>553</v>
      </c>
      <c r="C52" s="35">
        <v>250</v>
      </c>
      <c r="D52" s="35">
        <v>8.4700000000000006</v>
      </c>
      <c r="E52" s="35">
        <v>6.56</v>
      </c>
      <c r="F52" s="35">
        <v>24.54</v>
      </c>
      <c r="G52" s="35">
        <v>0.19</v>
      </c>
      <c r="H52" s="35">
        <v>9.9</v>
      </c>
      <c r="I52" s="35">
        <v>4.8</v>
      </c>
      <c r="J52" s="35">
        <v>1.51</v>
      </c>
      <c r="K52" s="35">
        <v>27.84</v>
      </c>
      <c r="L52" s="35">
        <v>110.66</v>
      </c>
      <c r="M52" s="35">
        <v>33.659999999999997</v>
      </c>
      <c r="N52" s="36">
        <v>1.65</v>
      </c>
      <c r="O52" s="35">
        <v>191.08</v>
      </c>
      <c r="P52" s="20"/>
      <c r="Q52" s="20"/>
    </row>
    <row r="53" spans="1:34" ht="36" customHeight="1" x14ac:dyDescent="0.2">
      <c r="A53" s="33">
        <v>263</v>
      </c>
      <c r="B53" s="34" t="s">
        <v>528</v>
      </c>
      <c r="C53" s="35" t="s">
        <v>529</v>
      </c>
      <c r="D53" s="51">
        <v>23.36</v>
      </c>
      <c r="E53" s="51">
        <v>30.12</v>
      </c>
      <c r="F53" s="51">
        <v>64.400000000000006</v>
      </c>
      <c r="G53" s="51">
        <v>0.8</v>
      </c>
      <c r="H53" s="62">
        <v>12.24</v>
      </c>
      <c r="I53" s="51">
        <v>0</v>
      </c>
      <c r="J53" s="51">
        <v>8.08</v>
      </c>
      <c r="K53" s="51">
        <v>42.98</v>
      </c>
      <c r="L53" s="51">
        <v>348.24</v>
      </c>
      <c r="M53" s="51">
        <v>87.66</v>
      </c>
      <c r="N53" s="51">
        <v>4.32</v>
      </c>
      <c r="O53" s="51">
        <v>656</v>
      </c>
      <c r="P53" s="20"/>
      <c r="Q53" s="20"/>
    </row>
    <row r="54" spans="1:34" ht="35.25" customHeight="1" x14ac:dyDescent="0.2">
      <c r="A54" s="39" t="s">
        <v>477</v>
      </c>
      <c r="B54" s="40" t="s">
        <v>506</v>
      </c>
      <c r="C54" s="16">
        <v>200</v>
      </c>
      <c r="D54" s="16">
        <v>0.4</v>
      </c>
      <c r="E54" s="16">
        <v>0.27</v>
      </c>
      <c r="F54" s="16">
        <v>17.2</v>
      </c>
      <c r="G54" s="16">
        <v>0.01</v>
      </c>
      <c r="H54" s="16">
        <v>100</v>
      </c>
      <c r="I54" s="23"/>
      <c r="J54" s="23"/>
      <c r="K54" s="16">
        <v>7.73</v>
      </c>
      <c r="L54" s="16">
        <v>2.13</v>
      </c>
      <c r="M54" s="16">
        <v>2.67</v>
      </c>
      <c r="N54" s="16">
        <v>0.53</v>
      </c>
      <c r="O54" s="16">
        <v>72.8</v>
      </c>
      <c r="P54" s="20"/>
      <c r="Q54" s="20"/>
    </row>
    <row r="55" spans="1:34" ht="24.95" customHeight="1" x14ac:dyDescent="0.2">
      <c r="A55" s="33" t="s">
        <v>477</v>
      </c>
      <c r="B55" s="41" t="s">
        <v>27</v>
      </c>
      <c r="C55" s="35">
        <v>60</v>
      </c>
      <c r="D55" s="35">
        <v>3.36</v>
      </c>
      <c r="E55" s="35">
        <v>0.66</v>
      </c>
      <c r="F55" s="35">
        <v>29.64</v>
      </c>
      <c r="G55" s="35">
        <v>7.0000000000000007E-2</v>
      </c>
      <c r="H55" s="33"/>
      <c r="I55" s="33"/>
      <c r="J55" s="35">
        <v>0.54</v>
      </c>
      <c r="K55" s="35">
        <v>13.8</v>
      </c>
      <c r="L55" s="35">
        <v>63.6</v>
      </c>
      <c r="M55" s="35">
        <v>15</v>
      </c>
      <c r="N55" s="36">
        <v>1.86</v>
      </c>
      <c r="O55" s="35">
        <v>137.94</v>
      </c>
      <c r="P55" s="20"/>
      <c r="Q55" s="20"/>
      <c r="S55" s="20"/>
      <c r="T55" s="20"/>
      <c r="U55" s="20"/>
      <c r="V55" s="20"/>
    </row>
    <row r="56" spans="1:34" s="28" customFormat="1" ht="24.95" customHeight="1" x14ac:dyDescent="0.2">
      <c r="A56" s="42" t="s">
        <v>28</v>
      </c>
      <c r="B56" s="42"/>
      <c r="C56" s="42"/>
      <c r="D56" s="42">
        <f t="shared" ref="D56:O56" si="7">SUM(D52:D55)</f>
        <v>35.589999999999996</v>
      </c>
      <c r="E56" s="42">
        <f t="shared" si="7"/>
        <v>37.61</v>
      </c>
      <c r="F56" s="42">
        <f t="shared" si="7"/>
        <v>135.78</v>
      </c>
      <c r="G56" s="42">
        <f t="shared" si="7"/>
        <v>1.07</v>
      </c>
      <c r="H56" s="42">
        <f t="shared" si="7"/>
        <v>122.14</v>
      </c>
      <c r="I56" s="42">
        <f t="shared" si="7"/>
        <v>4.8</v>
      </c>
      <c r="J56" s="42">
        <f t="shared" si="7"/>
        <v>10.129999999999999</v>
      </c>
      <c r="K56" s="42">
        <f t="shared" si="7"/>
        <v>92.35</v>
      </c>
      <c r="L56" s="42">
        <f t="shared" si="7"/>
        <v>524.63</v>
      </c>
      <c r="M56" s="42">
        <f t="shared" si="7"/>
        <v>138.99</v>
      </c>
      <c r="N56" s="42">
        <f t="shared" si="7"/>
        <v>8.3600000000000012</v>
      </c>
      <c r="O56" s="42">
        <f t="shared" si="7"/>
        <v>1057.82</v>
      </c>
      <c r="P56" s="44"/>
      <c r="Q56" s="44"/>
    </row>
    <row r="57" spans="1:34" s="28" customFormat="1" ht="24.95" customHeight="1" x14ac:dyDescent="0.2">
      <c r="A57" s="42" t="s">
        <v>462</v>
      </c>
      <c r="B57" s="42"/>
      <c r="C57" s="42"/>
      <c r="D57" s="42">
        <f t="shared" ref="D57:O57" si="8">D50+D56</f>
        <v>53.97</v>
      </c>
      <c r="E57" s="42">
        <f t="shared" si="8"/>
        <v>58.61</v>
      </c>
      <c r="F57" s="42">
        <f t="shared" si="8"/>
        <v>161.04</v>
      </c>
      <c r="G57" s="42">
        <f t="shared" si="8"/>
        <v>1.9500000000000002</v>
      </c>
      <c r="H57" s="42">
        <f t="shared" si="8"/>
        <v>127.67</v>
      </c>
      <c r="I57" s="42">
        <f t="shared" si="8"/>
        <v>323.33</v>
      </c>
      <c r="J57" s="42">
        <f t="shared" si="8"/>
        <v>11.2</v>
      </c>
      <c r="K57" s="42">
        <f t="shared" si="8"/>
        <v>233.45999999999998</v>
      </c>
      <c r="L57" s="42">
        <f t="shared" si="8"/>
        <v>844.16</v>
      </c>
      <c r="M57" s="42">
        <f t="shared" si="8"/>
        <v>186.83</v>
      </c>
      <c r="N57" s="42">
        <f t="shared" si="8"/>
        <v>13.8</v>
      </c>
      <c r="O57" s="42">
        <f t="shared" si="8"/>
        <v>1421.36</v>
      </c>
      <c r="P57" s="44"/>
      <c r="Q57" s="44"/>
    </row>
    <row r="58" spans="1:34" s="28" customFormat="1" ht="24.95" customHeight="1" x14ac:dyDescent="0.2">
      <c r="A58" s="29"/>
      <c r="B58" s="11" t="s">
        <v>520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</row>
    <row r="59" spans="1:34" s="28" customFormat="1" ht="35.1" customHeight="1" x14ac:dyDescent="0.2">
      <c r="A59" s="62" t="s">
        <v>485</v>
      </c>
      <c r="B59" s="63" t="s">
        <v>543</v>
      </c>
      <c r="C59" s="62">
        <v>210</v>
      </c>
      <c r="D59" s="51">
        <v>27.18</v>
      </c>
      <c r="E59" s="51">
        <v>21.27</v>
      </c>
      <c r="F59" s="51">
        <v>81.03</v>
      </c>
      <c r="G59" s="51">
        <v>0.156</v>
      </c>
      <c r="H59" s="51">
        <v>0.93</v>
      </c>
      <c r="I59" s="51">
        <v>125.1</v>
      </c>
      <c r="J59" s="51">
        <v>0.93</v>
      </c>
      <c r="K59" s="51">
        <v>381.03</v>
      </c>
      <c r="L59" s="51">
        <v>421.71</v>
      </c>
      <c r="M59" s="51">
        <v>56.67</v>
      </c>
      <c r="N59" s="51">
        <v>1.71</v>
      </c>
      <c r="O59" s="51">
        <v>579</v>
      </c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</row>
    <row r="60" spans="1:34" s="28" customFormat="1" ht="24.95" customHeight="1" x14ac:dyDescent="0.2">
      <c r="A60" s="33" t="s">
        <v>486</v>
      </c>
      <c r="B60" s="17" t="s">
        <v>517</v>
      </c>
      <c r="C60" s="35" t="s">
        <v>519</v>
      </c>
      <c r="D60" s="35">
        <v>0.53</v>
      </c>
      <c r="E60" s="33"/>
      <c r="F60" s="35">
        <v>9.8699999999999992</v>
      </c>
      <c r="G60" s="33"/>
      <c r="H60" s="35">
        <v>2.13</v>
      </c>
      <c r="I60" s="33"/>
      <c r="J60" s="33"/>
      <c r="K60" s="35">
        <v>15.33</v>
      </c>
      <c r="L60" s="35">
        <v>23.2</v>
      </c>
      <c r="M60" s="35">
        <v>12.27</v>
      </c>
      <c r="N60" s="36">
        <v>2.13</v>
      </c>
      <c r="O60" s="35">
        <v>41.6</v>
      </c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34" s="28" customFormat="1" ht="24.95" customHeight="1" x14ac:dyDescent="0.2">
      <c r="A61" s="64" t="s">
        <v>480</v>
      </c>
      <c r="B61" s="21" t="s">
        <v>481</v>
      </c>
      <c r="C61" s="16">
        <v>30</v>
      </c>
      <c r="D61" s="16">
        <v>1.58</v>
      </c>
      <c r="E61" s="16">
        <v>0.2</v>
      </c>
      <c r="F61" s="16">
        <v>9.66</v>
      </c>
      <c r="G61" s="16">
        <v>0.02</v>
      </c>
      <c r="H61" s="19"/>
      <c r="I61" s="19"/>
      <c r="J61" s="16">
        <v>0.26</v>
      </c>
      <c r="K61" s="16">
        <v>4.5999999999999996</v>
      </c>
      <c r="L61" s="16">
        <v>17.399999999999999</v>
      </c>
      <c r="M61" s="16">
        <v>6.6</v>
      </c>
      <c r="N61" s="16">
        <v>0.22</v>
      </c>
      <c r="O61" s="16">
        <v>46.76</v>
      </c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</row>
    <row r="62" spans="1:34" s="28" customFormat="1" ht="24.95" customHeight="1" x14ac:dyDescent="0.2">
      <c r="A62" s="29" t="s">
        <v>21</v>
      </c>
      <c r="B62" s="29"/>
      <c r="C62" s="29"/>
      <c r="D62" s="29">
        <f>SUM(D59:D61)</f>
        <v>29.29</v>
      </c>
      <c r="E62" s="29">
        <f t="shared" ref="E62:O62" si="9">SUM(E59:E61)</f>
        <v>21.47</v>
      </c>
      <c r="F62" s="29">
        <f t="shared" si="9"/>
        <v>100.56</v>
      </c>
      <c r="G62" s="29">
        <f t="shared" si="9"/>
        <v>0.17599999999999999</v>
      </c>
      <c r="H62" s="29">
        <f t="shared" si="9"/>
        <v>3.06</v>
      </c>
      <c r="I62" s="29">
        <f t="shared" si="9"/>
        <v>125.1</v>
      </c>
      <c r="J62" s="29">
        <f t="shared" si="9"/>
        <v>1.19</v>
      </c>
      <c r="K62" s="29">
        <f t="shared" si="9"/>
        <v>400.96</v>
      </c>
      <c r="L62" s="29">
        <f t="shared" si="9"/>
        <v>462.30999999999995</v>
      </c>
      <c r="M62" s="29">
        <f t="shared" si="9"/>
        <v>75.539999999999992</v>
      </c>
      <c r="N62" s="29">
        <f t="shared" si="9"/>
        <v>4.0599999999999996</v>
      </c>
      <c r="O62" s="29">
        <f t="shared" si="9"/>
        <v>667.36</v>
      </c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</row>
    <row r="63" spans="1:34" s="28" customFormat="1" ht="24.95" customHeight="1" x14ac:dyDescent="0.2">
      <c r="A63" s="29"/>
      <c r="B63" s="30" t="s">
        <v>561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</row>
    <row r="64" spans="1:34" ht="39.950000000000003" customHeight="1" x14ac:dyDescent="0.2">
      <c r="A64" s="33">
        <v>95</v>
      </c>
      <c r="B64" s="38" t="s">
        <v>554</v>
      </c>
      <c r="C64" s="35" t="s">
        <v>535</v>
      </c>
      <c r="D64" s="35">
        <v>7.5430000000000001</v>
      </c>
      <c r="E64" s="35">
        <v>9.7929999999999993</v>
      </c>
      <c r="F64" s="35">
        <v>13.09</v>
      </c>
      <c r="G64" s="35">
        <v>0.11</v>
      </c>
      <c r="H64" s="35">
        <v>13.125</v>
      </c>
      <c r="I64" s="33">
        <v>4.8</v>
      </c>
      <c r="J64" s="35">
        <v>2.42</v>
      </c>
      <c r="K64" s="35">
        <v>49.35</v>
      </c>
      <c r="L64" s="35">
        <v>100.23</v>
      </c>
      <c r="M64" s="35">
        <v>32.880000000000003</v>
      </c>
      <c r="N64" s="35">
        <v>1.56</v>
      </c>
      <c r="O64" s="35">
        <v>194.1</v>
      </c>
      <c r="P64" s="20"/>
      <c r="Q64" s="2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1" customFormat="1" ht="35.25" customHeight="1" x14ac:dyDescent="0.2">
      <c r="A65" s="16">
        <v>229</v>
      </c>
      <c r="B65" s="65" t="s">
        <v>555</v>
      </c>
      <c r="C65" s="16">
        <v>110</v>
      </c>
      <c r="D65" s="16">
        <v>18.22</v>
      </c>
      <c r="E65" s="16">
        <v>12.58</v>
      </c>
      <c r="F65" s="16">
        <v>2.25</v>
      </c>
      <c r="G65" s="16">
        <v>0.14000000000000001</v>
      </c>
      <c r="H65" s="16">
        <v>1.1399999999999999</v>
      </c>
      <c r="I65" s="16">
        <v>49</v>
      </c>
      <c r="J65" s="16">
        <v>2.12</v>
      </c>
      <c r="K65" s="16">
        <v>56.28</v>
      </c>
      <c r="L65" s="16">
        <v>169.6</v>
      </c>
      <c r="M65" s="16">
        <v>17.36</v>
      </c>
      <c r="N65" s="16">
        <v>1.08</v>
      </c>
      <c r="O65" s="16">
        <v>150</v>
      </c>
      <c r="P65" s="20"/>
      <c r="Q65" s="20"/>
    </row>
    <row r="66" spans="1:34" s="1" customFormat="1" ht="35.25" customHeight="1" x14ac:dyDescent="0.2">
      <c r="A66" s="23" t="s">
        <v>496</v>
      </c>
      <c r="B66" s="17" t="s">
        <v>497</v>
      </c>
      <c r="C66" s="16">
        <v>200</v>
      </c>
      <c r="D66" s="16">
        <v>4.0999999999999996</v>
      </c>
      <c r="E66" s="16">
        <v>3.1</v>
      </c>
      <c r="F66" s="16">
        <v>25.5</v>
      </c>
      <c r="G66" s="16">
        <v>1.54</v>
      </c>
      <c r="H66" s="16">
        <v>5</v>
      </c>
      <c r="I66" s="16">
        <v>44.2</v>
      </c>
      <c r="J66" s="16">
        <v>0.2</v>
      </c>
      <c r="K66" s="16">
        <v>51</v>
      </c>
      <c r="L66" s="16">
        <v>102.6</v>
      </c>
      <c r="M66" s="16">
        <v>35.6</v>
      </c>
      <c r="N66" s="36">
        <v>1.1399999999999999</v>
      </c>
      <c r="O66" s="16">
        <v>146.30000000000001</v>
      </c>
      <c r="P66" s="20"/>
      <c r="Q66" s="20"/>
    </row>
    <row r="67" spans="1:34" ht="24.95" customHeight="1" x14ac:dyDescent="0.2">
      <c r="A67" s="33" t="s">
        <v>493</v>
      </c>
      <c r="B67" s="37" t="s">
        <v>525</v>
      </c>
      <c r="C67" s="35">
        <v>200</v>
      </c>
      <c r="D67" s="35">
        <v>0.52</v>
      </c>
      <c r="E67" s="35">
        <v>0.18</v>
      </c>
      <c r="F67" s="35">
        <v>24.84</v>
      </c>
      <c r="G67" s="35">
        <v>0.02</v>
      </c>
      <c r="H67" s="35">
        <v>59.4</v>
      </c>
      <c r="I67" s="33"/>
      <c r="J67" s="35">
        <v>0.2</v>
      </c>
      <c r="K67" s="35">
        <v>23.4</v>
      </c>
      <c r="L67" s="35">
        <v>23.4</v>
      </c>
      <c r="M67" s="35">
        <v>17</v>
      </c>
      <c r="N67" s="35">
        <v>60.3</v>
      </c>
      <c r="O67" s="35">
        <v>102.9</v>
      </c>
      <c r="P67" s="20"/>
      <c r="Q67" s="2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24.95" customHeight="1" x14ac:dyDescent="0.2">
      <c r="A68" s="16" t="s">
        <v>533</v>
      </c>
      <c r="B68" s="21" t="s">
        <v>534</v>
      </c>
      <c r="C68" s="16">
        <v>20</v>
      </c>
      <c r="D68" s="16">
        <v>0.1</v>
      </c>
      <c r="E68" s="16"/>
      <c r="F68" s="19">
        <v>17.32</v>
      </c>
      <c r="G68" s="16">
        <v>0</v>
      </c>
      <c r="H68" s="16">
        <v>0.48</v>
      </c>
      <c r="I68" s="16">
        <v>0</v>
      </c>
      <c r="J68" s="16">
        <v>0.16</v>
      </c>
      <c r="K68" s="16">
        <v>2.4</v>
      </c>
      <c r="L68" s="16">
        <v>3.6</v>
      </c>
      <c r="M68" s="16">
        <v>1.8</v>
      </c>
      <c r="N68" s="16">
        <v>0.08</v>
      </c>
      <c r="O68" s="16">
        <v>57.68</v>
      </c>
      <c r="P68" s="20"/>
      <c r="Q68" s="2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24.95" customHeight="1" x14ac:dyDescent="0.2">
      <c r="A69" s="33" t="s">
        <v>477</v>
      </c>
      <c r="B69" s="41" t="s">
        <v>27</v>
      </c>
      <c r="C69" s="35">
        <v>60</v>
      </c>
      <c r="D69" s="35">
        <v>3.36</v>
      </c>
      <c r="E69" s="35">
        <v>0.66</v>
      </c>
      <c r="F69" s="35">
        <v>29.64</v>
      </c>
      <c r="G69" s="35">
        <v>7.0000000000000007E-2</v>
      </c>
      <c r="H69" s="33"/>
      <c r="I69" s="33"/>
      <c r="J69" s="35">
        <v>0.54</v>
      </c>
      <c r="K69" s="35">
        <v>13.8</v>
      </c>
      <c r="L69" s="35">
        <v>63.6</v>
      </c>
      <c r="M69" s="35">
        <v>15</v>
      </c>
      <c r="N69" s="36">
        <v>1.86</v>
      </c>
      <c r="O69" s="35">
        <v>137.94</v>
      </c>
      <c r="P69" s="20"/>
      <c r="Q69" s="20"/>
      <c r="S69" s="20"/>
      <c r="T69" s="20"/>
      <c r="U69" s="20"/>
      <c r="V69" s="20"/>
    </row>
    <row r="70" spans="1:34" s="28" customFormat="1" ht="24.95" customHeight="1" x14ac:dyDescent="0.2">
      <c r="A70" s="42" t="s">
        <v>28</v>
      </c>
      <c r="B70" s="42"/>
      <c r="C70" s="43"/>
      <c r="D70" s="43">
        <f t="shared" ref="D70:O70" si="10">SUM(D64:D69)</f>
        <v>33.843000000000004</v>
      </c>
      <c r="E70" s="43">
        <f t="shared" si="10"/>
        <v>26.312999999999999</v>
      </c>
      <c r="F70" s="43">
        <f t="shared" si="10"/>
        <v>112.64</v>
      </c>
      <c r="G70" s="43">
        <f t="shared" si="10"/>
        <v>1.8800000000000001</v>
      </c>
      <c r="H70" s="43">
        <f t="shared" si="10"/>
        <v>79.144999999999996</v>
      </c>
      <c r="I70" s="43">
        <f t="shared" si="10"/>
        <v>98</v>
      </c>
      <c r="J70" s="43">
        <f t="shared" si="10"/>
        <v>5.6400000000000006</v>
      </c>
      <c r="K70" s="43">
        <f t="shared" si="10"/>
        <v>196.23000000000002</v>
      </c>
      <c r="L70" s="43">
        <f t="shared" si="10"/>
        <v>463.03</v>
      </c>
      <c r="M70" s="43">
        <f t="shared" si="10"/>
        <v>119.64</v>
      </c>
      <c r="N70" s="43">
        <f t="shared" si="10"/>
        <v>66.02</v>
      </c>
      <c r="O70" s="43">
        <f t="shared" si="10"/>
        <v>788.92000000000007</v>
      </c>
      <c r="P70" s="27"/>
      <c r="Q70" s="27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</row>
    <row r="71" spans="1:34" s="28" customFormat="1" ht="24.95" customHeight="1" x14ac:dyDescent="0.2">
      <c r="A71" s="42" t="s">
        <v>461</v>
      </c>
      <c r="B71" s="42"/>
      <c r="C71" s="42"/>
      <c r="D71" s="42">
        <f t="shared" ref="D71:O71" si="11">D62+D70</f>
        <v>63.133000000000003</v>
      </c>
      <c r="E71" s="42">
        <f t="shared" si="11"/>
        <v>47.783000000000001</v>
      </c>
      <c r="F71" s="42">
        <f t="shared" si="11"/>
        <v>213.2</v>
      </c>
      <c r="G71" s="42">
        <f t="shared" si="11"/>
        <v>2.056</v>
      </c>
      <c r="H71" s="42">
        <f t="shared" si="11"/>
        <v>82.204999999999998</v>
      </c>
      <c r="I71" s="42">
        <f t="shared" si="11"/>
        <v>223.1</v>
      </c>
      <c r="J71" s="42">
        <f t="shared" si="11"/>
        <v>6.83</v>
      </c>
      <c r="K71" s="42">
        <f t="shared" si="11"/>
        <v>597.19000000000005</v>
      </c>
      <c r="L71" s="42">
        <f t="shared" si="11"/>
        <v>925.33999999999992</v>
      </c>
      <c r="M71" s="42">
        <f t="shared" si="11"/>
        <v>195.18</v>
      </c>
      <c r="N71" s="42">
        <f t="shared" si="11"/>
        <v>70.08</v>
      </c>
      <c r="O71" s="42">
        <f t="shared" si="11"/>
        <v>1456.2800000000002</v>
      </c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</row>
    <row r="72" spans="1:34" s="28" customFormat="1" ht="24.95" customHeight="1" x14ac:dyDescent="0.2">
      <c r="A72" s="29"/>
      <c r="B72" s="11" t="s">
        <v>455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</row>
    <row r="73" spans="1:34" s="28" customFormat="1" ht="24.95" customHeight="1" x14ac:dyDescent="0.2">
      <c r="A73" s="29"/>
      <c r="B73" s="11" t="s">
        <v>451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</row>
    <row r="74" spans="1:34" s="28" customFormat="1" ht="35.1" customHeight="1" x14ac:dyDescent="0.2">
      <c r="A74" s="66" t="s">
        <v>533</v>
      </c>
      <c r="B74" s="67" t="s">
        <v>537</v>
      </c>
      <c r="C74" s="16">
        <v>150</v>
      </c>
      <c r="D74" s="66">
        <v>26.55</v>
      </c>
      <c r="E74" s="66">
        <v>27.15</v>
      </c>
      <c r="F74" s="66">
        <v>74.08</v>
      </c>
      <c r="G74" s="16">
        <v>0.105</v>
      </c>
      <c r="H74" s="16">
        <v>1.5</v>
      </c>
      <c r="I74" s="16">
        <v>150</v>
      </c>
      <c r="J74" s="16">
        <v>4.2</v>
      </c>
      <c r="K74" s="16">
        <v>129.44999999999999</v>
      </c>
      <c r="L74" s="16">
        <v>241.2</v>
      </c>
      <c r="M74" s="16">
        <v>32.1</v>
      </c>
      <c r="N74" s="16">
        <v>2.4</v>
      </c>
      <c r="O74" s="16">
        <v>617</v>
      </c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</row>
    <row r="75" spans="1:34" s="28" customFormat="1" ht="24.95" customHeight="1" x14ac:dyDescent="0.2">
      <c r="A75" s="33">
        <v>378</v>
      </c>
      <c r="B75" s="41" t="s">
        <v>564</v>
      </c>
      <c r="C75" s="33" t="s">
        <v>565</v>
      </c>
      <c r="D75" s="33">
        <v>1.52</v>
      </c>
      <c r="E75" s="33">
        <v>1.35</v>
      </c>
      <c r="F75" s="35">
        <v>15.9</v>
      </c>
      <c r="G75" s="33">
        <v>0.04</v>
      </c>
      <c r="H75" s="35">
        <v>1.33</v>
      </c>
      <c r="I75" s="33">
        <v>10</v>
      </c>
      <c r="J75" s="33"/>
      <c r="K75" s="35">
        <v>126.6</v>
      </c>
      <c r="L75" s="35">
        <v>92.8</v>
      </c>
      <c r="M75" s="35">
        <v>15.4</v>
      </c>
      <c r="N75" s="35">
        <v>0.41</v>
      </c>
      <c r="O75" s="35">
        <v>81</v>
      </c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</row>
    <row r="76" spans="1:34" s="28" customFormat="1" ht="24.95" customHeight="1" x14ac:dyDescent="0.2">
      <c r="A76" s="42" t="s">
        <v>21</v>
      </c>
      <c r="B76" s="42"/>
      <c r="C76" s="42"/>
      <c r="D76" s="42">
        <f>SUM(D74:D75)</f>
        <v>28.07</v>
      </c>
      <c r="E76" s="42">
        <f t="shared" ref="E76:O76" si="12">SUM(E74:E75)</f>
        <v>28.5</v>
      </c>
      <c r="F76" s="42">
        <f t="shared" si="12"/>
        <v>89.98</v>
      </c>
      <c r="G76" s="42">
        <f t="shared" si="12"/>
        <v>0.14499999999999999</v>
      </c>
      <c r="H76" s="42">
        <f t="shared" si="12"/>
        <v>2.83</v>
      </c>
      <c r="I76" s="42">
        <f t="shared" si="12"/>
        <v>160</v>
      </c>
      <c r="J76" s="42">
        <f t="shared" si="12"/>
        <v>4.2</v>
      </c>
      <c r="K76" s="42">
        <f t="shared" si="12"/>
        <v>256.04999999999995</v>
      </c>
      <c r="L76" s="42">
        <f t="shared" si="12"/>
        <v>334</v>
      </c>
      <c r="M76" s="42">
        <f t="shared" si="12"/>
        <v>47.5</v>
      </c>
      <c r="N76" s="42">
        <f t="shared" si="12"/>
        <v>2.81</v>
      </c>
      <c r="O76" s="42">
        <f t="shared" si="12"/>
        <v>698</v>
      </c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</row>
    <row r="77" spans="1:34" s="28" customFormat="1" ht="24.95" customHeight="1" x14ac:dyDescent="0.2">
      <c r="A77" s="29"/>
      <c r="B77" s="68" t="s">
        <v>560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1:34" s="28" customFormat="1" ht="32.1" customHeight="1" x14ac:dyDescent="0.2">
      <c r="A78" s="23">
        <v>84</v>
      </c>
      <c r="B78" s="21" t="s">
        <v>538</v>
      </c>
      <c r="C78" s="16" t="s">
        <v>535</v>
      </c>
      <c r="D78" s="16">
        <v>9.01</v>
      </c>
      <c r="E78" s="16">
        <v>9.82</v>
      </c>
      <c r="F78" s="16">
        <v>14.57</v>
      </c>
      <c r="G78" s="16">
        <v>7.0000000000000007E-2</v>
      </c>
      <c r="H78" s="16">
        <v>6.7</v>
      </c>
      <c r="I78" s="16">
        <v>4.8</v>
      </c>
      <c r="J78" s="16">
        <v>2.4700000000000002</v>
      </c>
      <c r="K78" s="16">
        <v>63.78</v>
      </c>
      <c r="L78" s="16">
        <v>133.9</v>
      </c>
      <c r="M78" s="16">
        <v>39.25</v>
      </c>
      <c r="N78" s="36">
        <v>2.2050000000000001</v>
      </c>
      <c r="O78" s="16">
        <v>177.35</v>
      </c>
      <c r="P78" s="20"/>
      <c r="Q78" s="20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</row>
    <row r="79" spans="1:34" s="28" customFormat="1" ht="24.95" customHeight="1" x14ac:dyDescent="0.2">
      <c r="A79" s="33">
        <v>265</v>
      </c>
      <c r="B79" s="17" t="s">
        <v>524</v>
      </c>
      <c r="C79" s="35">
        <v>200</v>
      </c>
      <c r="D79" s="23">
        <v>21.93</v>
      </c>
      <c r="E79" s="23">
        <v>22.46</v>
      </c>
      <c r="F79" s="23">
        <v>34.61</v>
      </c>
      <c r="G79" s="23">
        <v>0.08</v>
      </c>
      <c r="H79" s="23">
        <v>1.7</v>
      </c>
      <c r="I79" s="23">
        <v>0</v>
      </c>
      <c r="J79" s="23">
        <v>2.46</v>
      </c>
      <c r="K79" s="23">
        <v>18.93</v>
      </c>
      <c r="L79" s="23">
        <v>266.18</v>
      </c>
      <c r="M79" s="23">
        <v>52.25</v>
      </c>
      <c r="N79" s="23">
        <v>3.52</v>
      </c>
      <c r="O79" s="23">
        <v>428.26</v>
      </c>
      <c r="P79" s="20"/>
      <c r="Q79" s="20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  <row r="80" spans="1:34" s="28" customFormat="1" ht="24.95" customHeight="1" x14ac:dyDescent="0.2">
      <c r="A80" s="62" t="s">
        <v>489</v>
      </c>
      <c r="B80" s="63" t="s">
        <v>525</v>
      </c>
      <c r="C80" s="62" t="s">
        <v>484</v>
      </c>
      <c r="D80" s="51">
        <v>1.1599999999999999</v>
      </c>
      <c r="E80" s="51">
        <v>0.3</v>
      </c>
      <c r="F80" s="51">
        <v>47.26</v>
      </c>
      <c r="G80" s="51">
        <v>0.02</v>
      </c>
      <c r="H80" s="51">
        <v>0.8</v>
      </c>
      <c r="I80" s="62"/>
      <c r="J80" s="51">
        <v>0.2</v>
      </c>
      <c r="K80" s="51">
        <v>5.84</v>
      </c>
      <c r="L80" s="51">
        <v>46</v>
      </c>
      <c r="M80" s="51">
        <v>33</v>
      </c>
      <c r="N80" s="51">
        <v>0.96</v>
      </c>
      <c r="O80" s="51">
        <v>196.38</v>
      </c>
      <c r="P80" s="60"/>
      <c r="Q80" s="60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</row>
    <row r="81" spans="1:34" ht="24.95" customHeight="1" x14ac:dyDescent="0.2">
      <c r="A81" s="33" t="s">
        <v>477</v>
      </c>
      <c r="B81" s="41" t="s">
        <v>27</v>
      </c>
      <c r="C81" s="35">
        <v>60</v>
      </c>
      <c r="D81" s="35">
        <v>3.36</v>
      </c>
      <c r="E81" s="35">
        <v>0.66</v>
      </c>
      <c r="F81" s="35">
        <v>29.64</v>
      </c>
      <c r="G81" s="35">
        <v>7.0000000000000007E-2</v>
      </c>
      <c r="H81" s="33"/>
      <c r="I81" s="33"/>
      <c r="J81" s="35">
        <v>0.54</v>
      </c>
      <c r="K81" s="35">
        <v>13.8</v>
      </c>
      <c r="L81" s="35">
        <v>63.6</v>
      </c>
      <c r="M81" s="35">
        <v>15</v>
      </c>
      <c r="N81" s="36">
        <v>1.86</v>
      </c>
      <c r="O81" s="35">
        <v>137.94</v>
      </c>
      <c r="P81" s="20"/>
      <c r="Q81" s="20"/>
      <c r="S81" s="20"/>
      <c r="T81" s="20"/>
      <c r="U81" s="20"/>
      <c r="V81" s="20"/>
    </row>
    <row r="82" spans="1:34" s="28" customFormat="1" ht="24.95" customHeight="1" x14ac:dyDescent="0.2">
      <c r="A82" s="7"/>
      <c r="B82" s="7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57"/>
      <c r="Q82" s="57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</row>
    <row r="83" spans="1:34" s="28" customFormat="1" ht="24.95" customHeight="1" x14ac:dyDescent="0.2">
      <c r="A83" s="42" t="s">
        <v>28</v>
      </c>
      <c r="B83" s="42"/>
      <c r="C83" s="43"/>
      <c r="D83" s="43">
        <f t="shared" ref="D83:O83" si="13">SUM(D78:D82)</f>
        <v>35.459999999999994</v>
      </c>
      <c r="E83" s="43">
        <f t="shared" si="13"/>
        <v>33.239999999999995</v>
      </c>
      <c r="F83" s="43">
        <f t="shared" si="13"/>
        <v>126.08</v>
      </c>
      <c r="G83" s="43">
        <f t="shared" si="13"/>
        <v>0.24000000000000002</v>
      </c>
      <c r="H83" s="43">
        <f t="shared" si="13"/>
        <v>9.2000000000000011</v>
      </c>
      <c r="I83" s="43">
        <f t="shared" si="13"/>
        <v>4.8</v>
      </c>
      <c r="J83" s="43">
        <f t="shared" si="13"/>
        <v>5.67</v>
      </c>
      <c r="K83" s="43">
        <f t="shared" si="13"/>
        <v>102.35000000000001</v>
      </c>
      <c r="L83" s="43">
        <f t="shared" si="13"/>
        <v>509.68000000000006</v>
      </c>
      <c r="M83" s="43">
        <f t="shared" si="13"/>
        <v>139.5</v>
      </c>
      <c r="N83" s="43">
        <f t="shared" si="13"/>
        <v>8.5449999999999999</v>
      </c>
      <c r="O83" s="43">
        <f t="shared" si="13"/>
        <v>939.93000000000006</v>
      </c>
      <c r="P83" s="27"/>
      <c r="Q83" s="27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</row>
    <row r="84" spans="1:34" s="28" customFormat="1" ht="24.95" customHeight="1" x14ac:dyDescent="0.2">
      <c r="A84" s="42" t="s">
        <v>460</v>
      </c>
      <c r="B84" s="42"/>
      <c r="C84" s="31"/>
      <c r="D84" s="31">
        <f t="shared" ref="D84:O84" si="14">SUM(D76+D83)</f>
        <v>63.529999999999994</v>
      </c>
      <c r="E84" s="31">
        <f t="shared" si="14"/>
        <v>61.739999999999995</v>
      </c>
      <c r="F84" s="31">
        <f t="shared" si="14"/>
        <v>216.06</v>
      </c>
      <c r="G84" s="31">
        <f t="shared" si="14"/>
        <v>0.38500000000000001</v>
      </c>
      <c r="H84" s="31">
        <f t="shared" si="14"/>
        <v>12.030000000000001</v>
      </c>
      <c r="I84" s="31">
        <f t="shared" si="14"/>
        <v>164.8</v>
      </c>
      <c r="J84" s="31">
        <f t="shared" si="14"/>
        <v>9.870000000000001</v>
      </c>
      <c r="K84" s="31">
        <f t="shared" si="14"/>
        <v>358.4</v>
      </c>
      <c r="L84" s="31">
        <f t="shared" si="14"/>
        <v>843.68000000000006</v>
      </c>
      <c r="M84" s="31">
        <f t="shared" si="14"/>
        <v>187</v>
      </c>
      <c r="N84" s="31">
        <f t="shared" si="14"/>
        <v>11.355</v>
      </c>
      <c r="O84" s="31">
        <f t="shared" si="14"/>
        <v>1637.93</v>
      </c>
      <c r="P84" s="27"/>
      <c r="Q84" s="27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</row>
    <row r="85" spans="1:34" ht="24.95" customHeight="1" x14ac:dyDescent="0.2">
      <c r="A85" s="29"/>
      <c r="B85" s="11" t="s">
        <v>521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4"/>
      <c r="Q85" s="54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24.95" customHeight="1" x14ac:dyDescent="0.2">
      <c r="A86" s="29"/>
      <c r="B86" s="11" t="s">
        <v>451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4"/>
      <c r="Q86" s="54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36" customHeight="1" x14ac:dyDescent="0.2">
      <c r="A87" s="23">
        <v>175</v>
      </c>
      <c r="B87" s="38" t="s">
        <v>556</v>
      </c>
      <c r="C87" s="33">
        <v>210</v>
      </c>
      <c r="D87" s="33">
        <v>8.1</v>
      </c>
      <c r="E87" s="33">
        <v>11.6</v>
      </c>
      <c r="F87" s="33">
        <v>27</v>
      </c>
      <c r="G87" s="33">
        <v>0.2</v>
      </c>
      <c r="H87" s="33">
        <v>0.9</v>
      </c>
      <c r="I87" s="33">
        <v>78.2</v>
      </c>
      <c r="J87" s="33">
        <v>1.6</v>
      </c>
      <c r="K87" s="33">
        <v>197.3</v>
      </c>
      <c r="L87" s="33">
        <v>211.27</v>
      </c>
      <c r="M87" s="33">
        <v>43.7</v>
      </c>
      <c r="N87" s="33">
        <v>0.9</v>
      </c>
      <c r="O87" s="33">
        <v>269.60000000000002</v>
      </c>
      <c r="P87" s="57"/>
      <c r="Q87" s="5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33" customHeight="1" x14ac:dyDescent="0.2">
      <c r="A88" s="16">
        <v>15</v>
      </c>
      <c r="B88" s="21" t="s">
        <v>478</v>
      </c>
      <c r="C88" s="16">
        <v>30</v>
      </c>
      <c r="D88" s="16">
        <v>6.96</v>
      </c>
      <c r="E88" s="16">
        <v>8.85</v>
      </c>
      <c r="F88" s="19">
        <v>108</v>
      </c>
      <c r="G88" s="16">
        <v>0.01</v>
      </c>
      <c r="H88" s="16">
        <v>0.21</v>
      </c>
      <c r="I88" s="16">
        <v>78</v>
      </c>
      <c r="J88" s="16">
        <v>0.15</v>
      </c>
      <c r="K88" s="16">
        <v>264</v>
      </c>
      <c r="L88" s="16">
        <v>150</v>
      </c>
      <c r="M88" s="16">
        <v>10.5</v>
      </c>
      <c r="N88" s="16">
        <v>0.3</v>
      </c>
      <c r="O88" s="16">
        <v>107.49</v>
      </c>
      <c r="P88" s="57"/>
      <c r="Q88" s="5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24.95" customHeight="1" x14ac:dyDescent="0.2">
      <c r="A89" s="33" t="s">
        <v>482</v>
      </c>
      <c r="B89" s="37" t="s">
        <v>294</v>
      </c>
      <c r="C89" s="33">
        <v>200</v>
      </c>
      <c r="D89" s="35">
        <v>0.53</v>
      </c>
      <c r="E89" s="33"/>
      <c r="F89" s="35">
        <v>9.4700000000000006</v>
      </c>
      <c r="G89" s="33"/>
      <c r="H89" s="35">
        <v>0.27</v>
      </c>
      <c r="I89" s="33"/>
      <c r="J89" s="33"/>
      <c r="K89" s="35">
        <v>13.6</v>
      </c>
      <c r="L89" s="35">
        <v>22.13</v>
      </c>
      <c r="M89" s="35">
        <v>11.73</v>
      </c>
      <c r="N89" s="35">
        <v>2.13</v>
      </c>
      <c r="O89" s="35">
        <v>40</v>
      </c>
      <c r="P89" s="20"/>
      <c r="Q89" s="2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24.95" customHeight="1" x14ac:dyDescent="0.2">
      <c r="A90" s="23" t="s">
        <v>480</v>
      </c>
      <c r="B90" s="21" t="s">
        <v>481</v>
      </c>
      <c r="C90" s="16">
        <v>60</v>
      </c>
      <c r="D90" s="16">
        <v>3.16</v>
      </c>
      <c r="E90" s="16">
        <v>0.4</v>
      </c>
      <c r="F90" s="16">
        <v>19.32</v>
      </c>
      <c r="G90" s="16">
        <v>0.04</v>
      </c>
      <c r="H90" s="19"/>
      <c r="I90" s="19"/>
      <c r="J90" s="16">
        <v>0.52</v>
      </c>
      <c r="K90" s="16">
        <v>9.1999999999999993</v>
      </c>
      <c r="L90" s="16">
        <v>34.799999999999997</v>
      </c>
      <c r="M90" s="16">
        <v>13.2</v>
      </c>
      <c r="N90" s="16">
        <v>0.44</v>
      </c>
      <c r="O90" s="16">
        <v>93.52</v>
      </c>
      <c r="P90" s="20"/>
      <c r="Q90" s="20"/>
      <c r="R90" s="20"/>
      <c r="S90" s="20"/>
      <c r="T90" s="20"/>
      <c r="U90" s="20"/>
      <c r="V90" s="20"/>
    </row>
    <row r="91" spans="1:34" s="28" customFormat="1" ht="24.95" customHeight="1" x14ac:dyDescent="0.2">
      <c r="A91" s="119" t="s">
        <v>21</v>
      </c>
      <c r="B91" s="120"/>
      <c r="C91" s="43"/>
      <c r="D91" s="43">
        <f t="shared" ref="D91:O91" si="15">SUM(D87:D90)</f>
        <v>18.75</v>
      </c>
      <c r="E91" s="43">
        <f t="shared" si="15"/>
        <v>20.849999999999998</v>
      </c>
      <c r="F91" s="43">
        <f t="shared" si="15"/>
        <v>163.79</v>
      </c>
      <c r="G91" s="43">
        <f t="shared" si="15"/>
        <v>0.25</v>
      </c>
      <c r="H91" s="43">
        <f t="shared" si="15"/>
        <v>1.3800000000000001</v>
      </c>
      <c r="I91" s="43">
        <f t="shared" si="15"/>
        <v>156.19999999999999</v>
      </c>
      <c r="J91" s="43">
        <f t="shared" si="15"/>
        <v>2.27</v>
      </c>
      <c r="K91" s="43">
        <f t="shared" si="15"/>
        <v>484.1</v>
      </c>
      <c r="L91" s="43">
        <f t="shared" si="15"/>
        <v>418.2</v>
      </c>
      <c r="M91" s="43">
        <f t="shared" si="15"/>
        <v>79.13000000000001</v>
      </c>
      <c r="N91" s="43">
        <f t="shared" si="15"/>
        <v>3.77</v>
      </c>
      <c r="O91" s="43">
        <f t="shared" si="15"/>
        <v>510.61</v>
      </c>
      <c r="P91" s="27"/>
      <c r="Q91" s="27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</row>
    <row r="92" spans="1:34" s="28" customFormat="1" ht="24.95" customHeight="1" x14ac:dyDescent="0.2">
      <c r="A92" s="31"/>
      <c r="B92" s="31" t="s">
        <v>562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27"/>
      <c r="Q92" s="27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</row>
    <row r="93" spans="1:34" ht="33" customHeight="1" x14ac:dyDescent="0.2">
      <c r="A93" s="33">
        <v>102</v>
      </c>
      <c r="B93" s="34" t="s">
        <v>539</v>
      </c>
      <c r="C93" s="35" t="s">
        <v>540</v>
      </c>
      <c r="D93" s="35">
        <v>10.1</v>
      </c>
      <c r="E93" s="35">
        <v>8.5299999999999994</v>
      </c>
      <c r="F93" s="35">
        <v>19.23</v>
      </c>
      <c r="G93" s="35">
        <v>0.16</v>
      </c>
      <c r="H93" s="35">
        <v>5.83</v>
      </c>
      <c r="I93" s="33">
        <v>4.8</v>
      </c>
      <c r="J93" s="35">
        <v>2.4900000000000002</v>
      </c>
      <c r="K93" s="35">
        <v>51.08</v>
      </c>
      <c r="L93" s="35">
        <v>172.18</v>
      </c>
      <c r="M93" s="35">
        <v>43.05</v>
      </c>
      <c r="N93" s="35">
        <v>2.31</v>
      </c>
      <c r="O93" s="35">
        <v>194.03</v>
      </c>
      <c r="P93" s="20"/>
      <c r="Q93" s="2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14" customFormat="1" ht="30" customHeight="1" x14ac:dyDescent="0.2">
      <c r="A94" s="23">
        <v>264</v>
      </c>
      <c r="B94" s="17" t="s">
        <v>557</v>
      </c>
      <c r="C94" s="16">
        <v>100</v>
      </c>
      <c r="D94" s="16">
        <v>15.27</v>
      </c>
      <c r="E94" s="16">
        <v>22.1</v>
      </c>
      <c r="F94" s="16">
        <v>1.9</v>
      </c>
      <c r="G94" s="16">
        <v>0.03</v>
      </c>
      <c r="H94" s="16">
        <v>0.32</v>
      </c>
      <c r="I94" s="16">
        <v>35.6</v>
      </c>
      <c r="J94" s="16">
        <v>2.66</v>
      </c>
      <c r="K94" s="16">
        <v>32.04</v>
      </c>
      <c r="L94" s="16">
        <v>170.43</v>
      </c>
      <c r="M94" s="16">
        <v>22.7</v>
      </c>
      <c r="N94" s="36">
        <v>2.2599999999999998</v>
      </c>
      <c r="O94" s="16">
        <v>264</v>
      </c>
      <c r="P94" s="69"/>
      <c r="Q94" s="69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24.95" customHeight="1" x14ac:dyDescent="0.2">
      <c r="A95" s="33" t="s">
        <v>483</v>
      </c>
      <c r="B95" s="17" t="s">
        <v>77</v>
      </c>
      <c r="C95" s="35">
        <v>200</v>
      </c>
      <c r="D95" s="35">
        <v>11.87</v>
      </c>
      <c r="E95" s="35">
        <v>5.47</v>
      </c>
      <c r="F95" s="35">
        <v>53.12</v>
      </c>
      <c r="G95" s="35">
        <v>0.27</v>
      </c>
      <c r="H95" s="35"/>
      <c r="I95" s="35"/>
      <c r="J95" s="35"/>
      <c r="K95" s="35">
        <v>19.47</v>
      </c>
      <c r="L95" s="35">
        <v>280</v>
      </c>
      <c r="M95" s="35">
        <v>186.67</v>
      </c>
      <c r="N95" s="36">
        <v>6.68</v>
      </c>
      <c r="O95" s="35">
        <v>309.14999999999998</v>
      </c>
      <c r="P95" s="20"/>
      <c r="Q95" s="2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24.95" customHeight="1" x14ac:dyDescent="0.2">
      <c r="A96" s="23" t="s">
        <v>477</v>
      </c>
      <c r="B96" s="70" t="s">
        <v>506</v>
      </c>
      <c r="C96" s="16">
        <v>200</v>
      </c>
      <c r="D96" s="16">
        <v>1</v>
      </c>
      <c r="E96" s="16">
        <v>0.2</v>
      </c>
      <c r="F96" s="16">
        <v>20.2</v>
      </c>
      <c r="G96" s="16">
        <v>0.02</v>
      </c>
      <c r="H96" s="16">
        <v>4</v>
      </c>
      <c r="I96" s="23"/>
      <c r="J96" s="16">
        <v>0.2</v>
      </c>
      <c r="K96" s="16">
        <v>14</v>
      </c>
      <c r="L96" s="16">
        <v>14</v>
      </c>
      <c r="M96" s="16">
        <v>8</v>
      </c>
      <c r="N96" s="16">
        <v>2.8</v>
      </c>
      <c r="O96" s="16">
        <v>86.6</v>
      </c>
      <c r="P96" s="20"/>
      <c r="Q96" s="2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24.95" customHeight="1" x14ac:dyDescent="0.2">
      <c r="A97" s="33" t="s">
        <v>477</v>
      </c>
      <c r="B97" s="41" t="s">
        <v>27</v>
      </c>
      <c r="C97" s="35">
        <v>60</v>
      </c>
      <c r="D97" s="35">
        <v>3.36</v>
      </c>
      <c r="E97" s="35">
        <v>0.66</v>
      </c>
      <c r="F97" s="35">
        <v>29.64</v>
      </c>
      <c r="G97" s="35">
        <v>7.0000000000000007E-2</v>
      </c>
      <c r="H97" s="33"/>
      <c r="I97" s="33"/>
      <c r="J97" s="35">
        <v>0.54</v>
      </c>
      <c r="K97" s="35">
        <v>13.8</v>
      </c>
      <c r="L97" s="35">
        <v>63.6</v>
      </c>
      <c r="M97" s="35">
        <v>15</v>
      </c>
      <c r="N97" s="36">
        <v>1.86</v>
      </c>
      <c r="O97" s="35">
        <v>137.94</v>
      </c>
      <c r="P97" s="20"/>
      <c r="Q97" s="20"/>
      <c r="S97" s="20"/>
      <c r="T97" s="20"/>
      <c r="U97" s="20"/>
      <c r="V97" s="20"/>
    </row>
    <row r="98" spans="1:34" s="28" customFormat="1" ht="24.95" customHeight="1" x14ac:dyDescent="0.2">
      <c r="A98" s="42" t="s">
        <v>28</v>
      </c>
      <c r="B98" s="43"/>
      <c r="C98" s="43"/>
      <c r="D98" s="43">
        <f t="shared" ref="D98:O98" si="16">SUM(D93:D97)</f>
        <v>41.599999999999994</v>
      </c>
      <c r="E98" s="43">
        <f t="shared" si="16"/>
        <v>36.96</v>
      </c>
      <c r="F98" s="43">
        <f t="shared" si="16"/>
        <v>124.09</v>
      </c>
      <c r="G98" s="43">
        <f t="shared" si="16"/>
        <v>0.55000000000000004</v>
      </c>
      <c r="H98" s="43">
        <f t="shared" si="16"/>
        <v>10.15</v>
      </c>
      <c r="I98" s="43">
        <f t="shared" si="16"/>
        <v>40.4</v>
      </c>
      <c r="J98" s="43">
        <f t="shared" si="16"/>
        <v>5.8900000000000006</v>
      </c>
      <c r="K98" s="43">
        <f t="shared" si="16"/>
        <v>130.39000000000001</v>
      </c>
      <c r="L98" s="43">
        <f t="shared" si="16"/>
        <v>700.21</v>
      </c>
      <c r="M98" s="43">
        <f t="shared" si="16"/>
        <v>275.41999999999996</v>
      </c>
      <c r="N98" s="43">
        <f t="shared" si="16"/>
        <v>15.91</v>
      </c>
      <c r="O98" s="43">
        <f t="shared" si="16"/>
        <v>991.72</v>
      </c>
      <c r="P98" s="27"/>
      <c r="Q98" s="27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</row>
    <row r="99" spans="1:34" s="28" customFormat="1" ht="24.95" customHeight="1" x14ac:dyDescent="0.2">
      <c r="A99" s="42" t="s">
        <v>459</v>
      </c>
      <c r="B99" s="43"/>
      <c r="C99" s="43"/>
      <c r="D99" s="43">
        <f t="shared" ref="D99:O99" si="17">D91+D98</f>
        <v>60.349999999999994</v>
      </c>
      <c r="E99" s="43">
        <f t="shared" si="17"/>
        <v>57.81</v>
      </c>
      <c r="F99" s="43">
        <f t="shared" si="17"/>
        <v>287.88</v>
      </c>
      <c r="G99" s="43">
        <f t="shared" si="17"/>
        <v>0.8</v>
      </c>
      <c r="H99" s="43">
        <f t="shared" si="17"/>
        <v>11.530000000000001</v>
      </c>
      <c r="I99" s="43">
        <f t="shared" si="17"/>
        <v>196.6</v>
      </c>
      <c r="J99" s="43">
        <f t="shared" si="17"/>
        <v>8.16</v>
      </c>
      <c r="K99" s="43">
        <f t="shared" si="17"/>
        <v>614.49</v>
      </c>
      <c r="L99" s="43">
        <f t="shared" si="17"/>
        <v>1118.4100000000001</v>
      </c>
      <c r="M99" s="43">
        <f t="shared" si="17"/>
        <v>354.54999999999995</v>
      </c>
      <c r="N99" s="43">
        <f t="shared" si="17"/>
        <v>19.68</v>
      </c>
      <c r="O99" s="43">
        <f t="shared" si="17"/>
        <v>1502.33</v>
      </c>
      <c r="P99" s="27"/>
      <c r="Q99" s="27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</row>
    <row r="100" spans="1:34" s="28" customFormat="1" ht="24.95" customHeight="1" x14ac:dyDescent="0.2">
      <c r="A100" s="29"/>
      <c r="B100" s="11" t="s">
        <v>527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</row>
    <row r="101" spans="1:34" s="28" customFormat="1" ht="24.95" customHeight="1" x14ac:dyDescent="0.2">
      <c r="A101" s="29"/>
      <c r="B101" s="11" t="s">
        <v>451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</row>
    <row r="102" spans="1:34" s="28" customFormat="1" ht="24.95" customHeight="1" x14ac:dyDescent="0.2">
      <c r="A102" s="33">
        <v>174</v>
      </c>
      <c r="B102" s="37" t="s">
        <v>508</v>
      </c>
      <c r="C102" s="35" t="s">
        <v>467</v>
      </c>
      <c r="D102" s="35">
        <v>4.5</v>
      </c>
      <c r="E102" s="35">
        <v>19.399999999999999</v>
      </c>
      <c r="F102" s="35">
        <v>46.33</v>
      </c>
      <c r="G102" s="35">
        <v>0.03</v>
      </c>
      <c r="H102" s="33"/>
      <c r="I102" s="35">
        <v>76</v>
      </c>
      <c r="J102" s="35">
        <v>0.9</v>
      </c>
      <c r="K102" s="35">
        <v>5.88</v>
      </c>
      <c r="L102" s="35">
        <v>85</v>
      </c>
      <c r="M102" s="35">
        <v>25.34</v>
      </c>
      <c r="N102" s="36">
        <v>0.7</v>
      </c>
      <c r="O102" s="35">
        <v>377.72</v>
      </c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</row>
    <row r="103" spans="1:34" s="28" customFormat="1" ht="24.95" customHeight="1" x14ac:dyDescent="0.2">
      <c r="A103" s="16">
        <v>15</v>
      </c>
      <c r="B103" s="21" t="s">
        <v>478</v>
      </c>
      <c r="C103" s="16">
        <v>30</v>
      </c>
      <c r="D103" s="16">
        <v>6.96</v>
      </c>
      <c r="E103" s="16">
        <v>8.85</v>
      </c>
      <c r="F103" s="19">
        <v>108</v>
      </c>
      <c r="G103" s="16">
        <v>0.01</v>
      </c>
      <c r="H103" s="16">
        <v>0.21</v>
      </c>
      <c r="I103" s="16">
        <v>78</v>
      </c>
      <c r="J103" s="16">
        <v>0.15</v>
      </c>
      <c r="K103" s="16">
        <v>264</v>
      </c>
      <c r="L103" s="16">
        <v>150</v>
      </c>
      <c r="M103" s="16">
        <v>10.5</v>
      </c>
      <c r="N103" s="16">
        <v>0.3</v>
      </c>
      <c r="O103" s="16">
        <v>107.49</v>
      </c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</row>
    <row r="104" spans="1:34" s="14" customFormat="1" ht="32.1" customHeight="1" x14ac:dyDescent="0.2">
      <c r="A104" s="62" t="s">
        <v>490</v>
      </c>
      <c r="B104" s="71" t="s">
        <v>44</v>
      </c>
      <c r="C104" s="51">
        <v>200</v>
      </c>
      <c r="D104" s="51">
        <v>3.78</v>
      </c>
      <c r="E104" s="51">
        <v>0.67</v>
      </c>
      <c r="F104" s="51">
        <v>26</v>
      </c>
      <c r="G104" s="51">
        <v>0.02</v>
      </c>
      <c r="H104" s="51">
        <v>1.33</v>
      </c>
      <c r="I104" s="62"/>
      <c r="J104" s="62"/>
      <c r="K104" s="51">
        <v>133.33000000000001</v>
      </c>
      <c r="L104" s="51">
        <v>111.11</v>
      </c>
      <c r="M104" s="51">
        <v>25.56</v>
      </c>
      <c r="N104" s="52">
        <v>2</v>
      </c>
      <c r="O104" s="51">
        <v>125.11</v>
      </c>
      <c r="P104" s="60"/>
      <c r="Q104" s="60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24.95" customHeight="1" x14ac:dyDescent="0.2">
      <c r="A105" s="23" t="s">
        <v>480</v>
      </c>
      <c r="B105" s="21" t="s">
        <v>481</v>
      </c>
      <c r="C105" s="16">
        <v>60</v>
      </c>
      <c r="D105" s="16">
        <v>3.16</v>
      </c>
      <c r="E105" s="16">
        <v>0.4</v>
      </c>
      <c r="F105" s="16">
        <v>19.32</v>
      </c>
      <c r="G105" s="16">
        <v>0.04</v>
      </c>
      <c r="H105" s="19"/>
      <c r="I105" s="19"/>
      <c r="J105" s="16">
        <v>0.52</v>
      </c>
      <c r="K105" s="16">
        <v>9.1999999999999993</v>
      </c>
      <c r="L105" s="16">
        <v>34.799999999999997</v>
      </c>
      <c r="M105" s="16">
        <v>13.2</v>
      </c>
      <c r="N105" s="16">
        <v>0.44</v>
      </c>
      <c r="O105" s="16">
        <v>93.52</v>
      </c>
      <c r="P105" s="20"/>
      <c r="Q105" s="2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28" customFormat="1" ht="24.95" customHeight="1" x14ac:dyDescent="0.2">
      <c r="A106" s="42" t="s">
        <v>21</v>
      </c>
      <c r="B106" s="42"/>
      <c r="C106" s="42"/>
      <c r="D106" s="55">
        <f>SUM(D102:D105)</f>
        <v>18.399999999999999</v>
      </c>
      <c r="E106" s="55">
        <f t="shared" ref="E106:O106" si="18">SUM(E102:E105)</f>
        <v>29.32</v>
      </c>
      <c r="F106" s="55">
        <f t="shared" si="18"/>
        <v>199.64999999999998</v>
      </c>
      <c r="G106" s="55">
        <f t="shared" si="18"/>
        <v>0.1</v>
      </c>
      <c r="H106" s="55">
        <f t="shared" si="18"/>
        <v>1.54</v>
      </c>
      <c r="I106" s="55">
        <f t="shared" si="18"/>
        <v>154</v>
      </c>
      <c r="J106" s="55">
        <f t="shared" si="18"/>
        <v>1.57</v>
      </c>
      <c r="K106" s="55">
        <f t="shared" si="18"/>
        <v>412.41</v>
      </c>
      <c r="L106" s="55">
        <f t="shared" si="18"/>
        <v>380.91</v>
      </c>
      <c r="M106" s="55">
        <f t="shared" si="18"/>
        <v>74.600000000000009</v>
      </c>
      <c r="N106" s="55">
        <f t="shared" si="18"/>
        <v>3.44</v>
      </c>
      <c r="O106" s="55">
        <f t="shared" si="18"/>
        <v>703.84</v>
      </c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</row>
    <row r="107" spans="1:34" s="28" customFormat="1" ht="24.95" customHeight="1" x14ac:dyDescent="0.2">
      <c r="A107" s="29"/>
      <c r="B107" s="30" t="s">
        <v>559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</row>
    <row r="108" spans="1:34" ht="30" customHeight="1" x14ac:dyDescent="0.2">
      <c r="A108" s="33" t="s">
        <v>491</v>
      </c>
      <c r="B108" s="17" t="s">
        <v>541</v>
      </c>
      <c r="C108" s="35">
        <v>250</v>
      </c>
      <c r="D108" s="35">
        <v>8.18</v>
      </c>
      <c r="E108" s="35">
        <v>7.49</v>
      </c>
      <c r="F108" s="35">
        <v>13.9</v>
      </c>
      <c r="G108" s="35">
        <v>0.1</v>
      </c>
      <c r="H108" s="35">
        <v>12.75</v>
      </c>
      <c r="I108" s="33">
        <v>4.8</v>
      </c>
      <c r="J108" s="35">
        <v>2.95</v>
      </c>
      <c r="K108" s="35">
        <v>61.5</v>
      </c>
      <c r="L108" s="35">
        <v>260.3</v>
      </c>
      <c r="M108" s="35">
        <v>37.799999999999997</v>
      </c>
      <c r="N108" s="35">
        <v>1.47</v>
      </c>
      <c r="O108" s="35">
        <v>139.63</v>
      </c>
      <c r="P108" s="20"/>
      <c r="Q108" s="2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35.1" customHeight="1" x14ac:dyDescent="0.2">
      <c r="A109" s="23">
        <v>283</v>
      </c>
      <c r="B109" s="17" t="s">
        <v>558</v>
      </c>
      <c r="C109" s="16">
        <v>110</v>
      </c>
      <c r="D109" s="16">
        <v>26.5</v>
      </c>
      <c r="E109" s="16">
        <v>10.46</v>
      </c>
      <c r="F109" s="16">
        <v>1.26</v>
      </c>
      <c r="G109" s="16">
        <v>0.08</v>
      </c>
      <c r="H109" s="16">
        <v>0.22</v>
      </c>
      <c r="I109" s="23">
        <v>64.16</v>
      </c>
      <c r="J109" s="16"/>
      <c r="K109" s="16">
        <v>44.74</v>
      </c>
      <c r="L109" s="16">
        <v>240.16</v>
      </c>
      <c r="M109" s="16">
        <v>30.06</v>
      </c>
      <c r="N109" s="16">
        <v>2.72</v>
      </c>
      <c r="O109" s="16">
        <v>206</v>
      </c>
      <c r="P109" s="20"/>
      <c r="Q109" s="2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33" customHeight="1" x14ac:dyDescent="0.2">
      <c r="A110" s="33">
        <v>310</v>
      </c>
      <c r="B110" s="34" t="s">
        <v>290</v>
      </c>
      <c r="C110" s="35">
        <v>200</v>
      </c>
      <c r="D110" s="23">
        <v>4</v>
      </c>
      <c r="E110" s="23">
        <v>0.8</v>
      </c>
      <c r="F110" s="23">
        <v>31.6</v>
      </c>
      <c r="G110" s="23">
        <v>0.2</v>
      </c>
      <c r="H110" s="23">
        <v>29</v>
      </c>
      <c r="I110" s="23">
        <v>0</v>
      </c>
      <c r="J110" s="23">
        <v>0.2</v>
      </c>
      <c r="K110" s="23">
        <v>24</v>
      </c>
      <c r="L110" s="23">
        <v>108</v>
      </c>
      <c r="M110" s="23">
        <v>44</v>
      </c>
      <c r="N110" s="23">
        <v>1.6</v>
      </c>
      <c r="O110" s="23">
        <v>149.6</v>
      </c>
      <c r="P110" s="20"/>
      <c r="Q110" s="20"/>
    </row>
    <row r="111" spans="1:34" ht="24.95" customHeight="1" x14ac:dyDescent="0.2">
      <c r="A111" s="23" t="s">
        <v>477</v>
      </c>
      <c r="B111" s="70" t="s">
        <v>506</v>
      </c>
      <c r="C111" s="16">
        <v>200</v>
      </c>
      <c r="D111" s="16">
        <v>1</v>
      </c>
      <c r="E111" s="16">
        <v>0.2</v>
      </c>
      <c r="F111" s="16">
        <v>20.2</v>
      </c>
      <c r="G111" s="16">
        <v>0.02</v>
      </c>
      <c r="H111" s="16">
        <v>4</v>
      </c>
      <c r="I111" s="23"/>
      <c r="J111" s="16">
        <v>0.2</v>
      </c>
      <c r="K111" s="16">
        <v>14</v>
      </c>
      <c r="L111" s="16">
        <v>14</v>
      </c>
      <c r="M111" s="16">
        <v>8</v>
      </c>
      <c r="N111" s="16">
        <v>2.8</v>
      </c>
      <c r="O111" s="16">
        <v>86.6</v>
      </c>
      <c r="P111" s="20"/>
      <c r="Q111" s="20"/>
    </row>
    <row r="112" spans="1:34" ht="24.95" customHeight="1" x14ac:dyDescent="0.2">
      <c r="A112" s="33" t="s">
        <v>477</v>
      </c>
      <c r="B112" s="41" t="s">
        <v>27</v>
      </c>
      <c r="C112" s="35">
        <v>60</v>
      </c>
      <c r="D112" s="35">
        <v>3.36</v>
      </c>
      <c r="E112" s="35">
        <v>0.66</v>
      </c>
      <c r="F112" s="35">
        <v>29.64</v>
      </c>
      <c r="G112" s="35">
        <v>7.0000000000000007E-2</v>
      </c>
      <c r="H112" s="33"/>
      <c r="I112" s="33"/>
      <c r="J112" s="35">
        <v>0.54</v>
      </c>
      <c r="K112" s="35">
        <v>13.8</v>
      </c>
      <c r="L112" s="35">
        <v>63.6</v>
      </c>
      <c r="M112" s="35">
        <v>15</v>
      </c>
      <c r="N112" s="36">
        <v>1.86</v>
      </c>
      <c r="O112" s="35">
        <v>137.94</v>
      </c>
      <c r="P112" s="20"/>
      <c r="Q112" s="20"/>
      <c r="S112" s="20"/>
      <c r="T112" s="20"/>
      <c r="U112" s="20"/>
      <c r="V112" s="20"/>
    </row>
    <row r="113" spans="1:34" ht="24.95" customHeight="1" x14ac:dyDescent="0.2">
      <c r="A113" s="16" t="s">
        <v>533</v>
      </c>
      <c r="B113" s="21" t="s">
        <v>523</v>
      </c>
      <c r="C113" s="16">
        <v>50</v>
      </c>
      <c r="D113" s="16">
        <v>6.15</v>
      </c>
      <c r="E113" s="16">
        <v>3.65</v>
      </c>
      <c r="F113" s="19">
        <v>32.79</v>
      </c>
      <c r="G113" s="16">
        <v>0.05</v>
      </c>
      <c r="H113" s="16">
        <v>0.03</v>
      </c>
      <c r="I113" s="16">
        <v>22.67</v>
      </c>
      <c r="J113" s="16">
        <v>0.6</v>
      </c>
      <c r="K113" s="16">
        <v>33.869999999999997</v>
      </c>
      <c r="L113" s="16">
        <v>60.13</v>
      </c>
      <c r="M113" s="16">
        <v>14.4</v>
      </c>
      <c r="N113" s="16">
        <v>0.6</v>
      </c>
      <c r="O113" s="16">
        <v>168</v>
      </c>
      <c r="P113" s="20"/>
      <c r="Q113" s="20"/>
      <c r="S113" s="20"/>
      <c r="T113" s="20"/>
      <c r="U113" s="20"/>
      <c r="V113" s="20"/>
    </row>
    <row r="114" spans="1:34" s="28" customFormat="1" ht="24.95" customHeight="1" x14ac:dyDescent="0.2">
      <c r="A114" s="42" t="s">
        <v>28</v>
      </c>
      <c r="B114" s="42"/>
      <c r="C114" s="42"/>
      <c r="D114" s="42">
        <f t="shared" ref="D114:O114" si="19">SUM(D108:D113)</f>
        <v>49.19</v>
      </c>
      <c r="E114" s="42">
        <f t="shared" si="19"/>
        <v>23.26</v>
      </c>
      <c r="F114" s="42">
        <f t="shared" si="19"/>
        <v>129.39000000000001</v>
      </c>
      <c r="G114" s="42">
        <f t="shared" si="19"/>
        <v>0.52</v>
      </c>
      <c r="H114" s="42">
        <f t="shared" si="19"/>
        <v>46</v>
      </c>
      <c r="I114" s="42">
        <f t="shared" si="19"/>
        <v>91.63</v>
      </c>
      <c r="J114" s="42">
        <f t="shared" si="19"/>
        <v>4.49</v>
      </c>
      <c r="K114" s="42">
        <f t="shared" si="19"/>
        <v>191.91000000000003</v>
      </c>
      <c r="L114" s="42">
        <f t="shared" si="19"/>
        <v>746.19</v>
      </c>
      <c r="M114" s="42">
        <f t="shared" si="19"/>
        <v>149.26000000000002</v>
      </c>
      <c r="N114" s="42">
        <f t="shared" si="19"/>
        <v>11.049999999999999</v>
      </c>
      <c r="O114" s="42">
        <f t="shared" si="19"/>
        <v>887.77</v>
      </c>
      <c r="P114" s="44"/>
      <c r="Q114" s="44"/>
    </row>
    <row r="115" spans="1:34" s="28" customFormat="1" ht="24.95" customHeight="1" x14ac:dyDescent="0.2">
      <c r="A115" s="42" t="s">
        <v>458</v>
      </c>
      <c r="B115" s="42"/>
      <c r="C115" s="42"/>
      <c r="D115" s="42">
        <f t="shared" ref="D115:O115" si="20">D106+D114</f>
        <v>67.59</v>
      </c>
      <c r="E115" s="42">
        <f t="shared" si="20"/>
        <v>52.58</v>
      </c>
      <c r="F115" s="42">
        <f t="shared" si="20"/>
        <v>329.03999999999996</v>
      </c>
      <c r="G115" s="42">
        <f t="shared" si="20"/>
        <v>0.62</v>
      </c>
      <c r="H115" s="42">
        <f t="shared" si="20"/>
        <v>47.54</v>
      </c>
      <c r="I115" s="42">
        <f t="shared" si="20"/>
        <v>245.63</v>
      </c>
      <c r="J115" s="42">
        <f t="shared" si="20"/>
        <v>6.0600000000000005</v>
      </c>
      <c r="K115" s="42">
        <f t="shared" si="20"/>
        <v>604.32000000000005</v>
      </c>
      <c r="L115" s="42">
        <f t="shared" si="20"/>
        <v>1127.1000000000001</v>
      </c>
      <c r="M115" s="42">
        <f t="shared" si="20"/>
        <v>223.86</v>
      </c>
      <c r="N115" s="42">
        <f t="shared" si="20"/>
        <v>14.489999999999998</v>
      </c>
      <c r="O115" s="42">
        <f t="shared" si="20"/>
        <v>1591.6100000000001</v>
      </c>
      <c r="P115" s="44"/>
      <c r="Q115" s="44"/>
    </row>
    <row r="116" spans="1:34" s="28" customFormat="1" ht="24.95" customHeight="1" x14ac:dyDescent="0.2">
      <c r="A116" s="29"/>
      <c r="B116" s="11" t="s">
        <v>470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72"/>
      <c r="O116" s="29"/>
      <c r="P116" s="44"/>
      <c r="Q116" s="44"/>
    </row>
    <row r="117" spans="1:34" s="28" customFormat="1" ht="24.95" customHeight="1" x14ac:dyDescent="0.2">
      <c r="A117" s="29"/>
      <c r="B117" s="11" t="s">
        <v>451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72"/>
      <c r="O117" s="29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</row>
    <row r="118" spans="1:34" s="1" customFormat="1" ht="33" customHeight="1" x14ac:dyDescent="0.2">
      <c r="A118" s="23">
        <v>215</v>
      </c>
      <c r="B118" s="58" t="s">
        <v>513</v>
      </c>
      <c r="C118" s="23">
        <v>120</v>
      </c>
      <c r="D118" s="23">
        <v>14.34</v>
      </c>
      <c r="E118" s="23">
        <v>23.54</v>
      </c>
      <c r="F118" s="23">
        <v>2.04</v>
      </c>
      <c r="G118" s="23">
        <v>0.08</v>
      </c>
      <c r="H118" s="23">
        <v>0.26</v>
      </c>
      <c r="I118" s="23">
        <v>290.39999999999998</v>
      </c>
      <c r="J118" s="23">
        <v>0.66</v>
      </c>
      <c r="K118" s="23">
        <v>209.2</v>
      </c>
      <c r="L118" s="23">
        <v>249.8</v>
      </c>
      <c r="M118" s="23">
        <v>17.46</v>
      </c>
      <c r="N118" s="59">
        <v>2.2000000000000002</v>
      </c>
      <c r="O118" s="23">
        <v>278</v>
      </c>
      <c r="P118" s="57"/>
      <c r="Q118" s="57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</row>
    <row r="119" spans="1:34" s="1" customFormat="1" ht="30" customHeight="1" x14ac:dyDescent="0.2">
      <c r="A119" s="23" t="s">
        <v>505</v>
      </c>
      <c r="B119" s="17" t="s">
        <v>536</v>
      </c>
      <c r="C119" s="16">
        <v>50</v>
      </c>
      <c r="D119" s="16">
        <v>1.55</v>
      </c>
      <c r="E119" s="16">
        <v>0.1</v>
      </c>
      <c r="F119" s="16">
        <v>3.25</v>
      </c>
      <c r="G119" s="16">
        <v>0.06</v>
      </c>
      <c r="H119" s="16">
        <v>5</v>
      </c>
      <c r="I119" s="16"/>
      <c r="J119" s="16">
        <v>0.1</v>
      </c>
      <c r="K119" s="16">
        <v>10</v>
      </c>
      <c r="L119" s="16">
        <v>31</v>
      </c>
      <c r="M119" s="16">
        <v>10.5</v>
      </c>
      <c r="N119" s="36">
        <v>0.35</v>
      </c>
      <c r="O119" s="16">
        <v>20.100000000000001</v>
      </c>
      <c r="P119" s="57"/>
      <c r="Q119" s="57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</row>
    <row r="120" spans="1:34" s="1" customFormat="1" ht="30" customHeight="1" x14ac:dyDescent="0.2">
      <c r="A120" s="33" t="s">
        <v>482</v>
      </c>
      <c r="B120" s="37" t="s">
        <v>294</v>
      </c>
      <c r="C120" s="33">
        <v>200</v>
      </c>
      <c r="D120" s="35">
        <v>0.53</v>
      </c>
      <c r="E120" s="33"/>
      <c r="F120" s="35">
        <v>9.4700000000000006</v>
      </c>
      <c r="G120" s="33"/>
      <c r="H120" s="35">
        <v>0.27</v>
      </c>
      <c r="I120" s="33"/>
      <c r="J120" s="33"/>
      <c r="K120" s="35">
        <v>13.6</v>
      </c>
      <c r="L120" s="35">
        <v>22.13</v>
      </c>
      <c r="M120" s="35">
        <v>11.73</v>
      </c>
      <c r="N120" s="35">
        <v>2.13</v>
      </c>
      <c r="O120" s="35">
        <v>40</v>
      </c>
      <c r="P120" s="60"/>
      <c r="Q120" s="60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</row>
    <row r="121" spans="1:34" ht="24.95" customHeight="1" x14ac:dyDescent="0.2">
      <c r="A121" s="23" t="s">
        <v>480</v>
      </c>
      <c r="B121" s="21" t="s">
        <v>481</v>
      </c>
      <c r="C121" s="16">
        <v>60</v>
      </c>
      <c r="D121" s="16">
        <v>3.16</v>
      </c>
      <c r="E121" s="16">
        <v>0.4</v>
      </c>
      <c r="F121" s="16">
        <v>19.32</v>
      </c>
      <c r="G121" s="16">
        <v>0.04</v>
      </c>
      <c r="H121" s="19"/>
      <c r="I121" s="19"/>
      <c r="J121" s="16">
        <v>0.52</v>
      </c>
      <c r="K121" s="16">
        <v>9.1999999999999993</v>
      </c>
      <c r="L121" s="16">
        <v>34.799999999999997</v>
      </c>
      <c r="M121" s="16">
        <v>13.2</v>
      </c>
      <c r="N121" s="16">
        <v>0.44</v>
      </c>
      <c r="O121" s="16">
        <v>93.52</v>
      </c>
      <c r="P121" s="20"/>
      <c r="Q121" s="20"/>
      <c r="R121" s="20"/>
      <c r="S121" s="20"/>
      <c r="T121" s="20"/>
      <c r="U121" s="20"/>
      <c r="V121" s="20"/>
    </row>
    <row r="122" spans="1:34" s="28" customFormat="1" ht="24.95" customHeight="1" x14ac:dyDescent="0.2">
      <c r="A122" s="42" t="s">
        <v>21</v>
      </c>
      <c r="B122" s="42"/>
      <c r="C122" s="42"/>
      <c r="D122" s="42">
        <f t="shared" ref="D122:O122" si="21">SUM(D118:D121)</f>
        <v>19.580000000000002</v>
      </c>
      <c r="E122" s="42">
        <f t="shared" si="21"/>
        <v>24.04</v>
      </c>
      <c r="F122" s="42">
        <f t="shared" si="21"/>
        <v>34.08</v>
      </c>
      <c r="G122" s="42">
        <f t="shared" si="21"/>
        <v>0.18000000000000002</v>
      </c>
      <c r="H122" s="42">
        <f t="shared" si="21"/>
        <v>5.5299999999999994</v>
      </c>
      <c r="I122" s="42">
        <f t="shared" si="21"/>
        <v>290.39999999999998</v>
      </c>
      <c r="J122" s="42">
        <f t="shared" si="21"/>
        <v>1.28</v>
      </c>
      <c r="K122" s="42">
        <f t="shared" si="21"/>
        <v>241.99999999999997</v>
      </c>
      <c r="L122" s="42">
        <f t="shared" si="21"/>
        <v>337.73</v>
      </c>
      <c r="M122" s="42">
        <f t="shared" si="21"/>
        <v>52.89</v>
      </c>
      <c r="N122" s="42">
        <f t="shared" si="21"/>
        <v>5.12</v>
      </c>
      <c r="O122" s="42">
        <f t="shared" si="21"/>
        <v>431.62</v>
      </c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</row>
    <row r="123" spans="1:34" s="28" customFormat="1" ht="24.95" customHeight="1" x14ac:dyDescent="0.2">
      <c r="A123" s="29"/>
      <c r="B123" s="30" t="s">
        <v>563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72"/>
      <c r="O123" s="29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</row>
    <row r="124" spans="1:34" s="28" customFormat="1" ht="24.95" customHeight="1" x14ac:dyDescent="0.2">
      <c r="A124" s="33">
        <v>89</v>
      </c>
      <c r="B124" s="41" t="s">
        <v>542</v>
      </c>
      <c r="C124" s="35" t="s">
        <v>535</v>
      </c>
      <c r="D124" s="35">
        <v>8.69</v>
      </c>
      <c r="E124" s="35">
        <v>11.36</v>
      </c>
      <c r="F124" s="35">
        <v>17.89</v>
      </c>
      <c r="G124" s="35">
        <v>4</v>
      </c>
      <c r="H124" s="35">
        <v>12</v>
      </c>
      <c r="I124" s="35">
        <v>4.8</v>
      </c>
      <c r="J124" s="35">
        <v>0.04</v>
      </c>
      <c r="K124" s="35">
        <v>68.7</v>
      </c>
      <c r="L124" s="35">
        <v>301.39999999999998</v>
      </c>
      <c r="M124" s="35">
        <v>36.6</v>
      </c>
      <c r="N124" s="36">
        <v>1.41</v>
      </c>
      <c r="O124" s="35">
        <v>158.41</v>
      </c>
      <c r="P124" s="20"/>
      <c r="Q124" s="20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</row>
    <row r="125" spans="1:34" s="1" customFormat="1" ht="35.25" customHeight="1" x14ac:dyDescent="0.2">
      <c r="A125" s="33" t="s">
        <v>502</v>
      </c>
      <c r="B125" s="34" t="s">
        <v>530</v>
      </c>
      <c r="C125" s="35">
        <v>100</v>
      </c>
      <c r="D125" s="35">
        <v>11.83</v>
      </c>
      <c r="E125" s="35">
        <v>11.5</v>
      </c>
      <c r="F125" s="35">
        <v>3.75</v>
      </c>
      <c r="G125" s="35">
        <v>0.08</v>
      </c>
      <c r="H125" s="35">
        <v>4.67</v>
      </c>
      <c r="I125" s="35"/>
      <c r="J125" s="35">
        <v>0.57999999999999996</v>
      </c>
      <c r="K125" s="35">
        <v>19.25</v>
      </c>
      <c r="L125" s="35">
        <v>57.92</v>
      </c>
      <c r="M125" s="35">
        <v>17.579999999999998</v>
      </c>
      <c r="N125" s="36">
        <v>1.92</v>
      </c>
      <c r="O125" s="35">
        <v>165.83</v>
      </c>
      <c r="P125" s="20"/>
      <c r="Q125" s="20"/>
    </row>
    <row r="126" spans="1:34" s="28" customFormat="1" ht="27.75" customHeight="1" x14ac:dyDescent="0.2">
      <c r="A126" s="33">
        <v>203</v>
      </c>
      <c r="B126" s="34" t="s">
        <v>41</v>
      </c>
      <c r="C126" s="35">
        <v>150</v>
      </c>
      <c r="D126" s="35">
        <v>5.46</v>
      </c>
      <c r="E126" s="35">
        <v>6.44</v>
      </c>
      <c r="F126" s="35">
        <v>30.49</v>
      </c>
      <c r="G126" s="35">
        <v>0.06</v>
      </c>
      <c r="H126" s="35">
        <v>0</v>
      </c>
      <c r="I126" s="35">
        <v>28.6</v>
      </c>
      <c r="J126" s="35">
        <v>32.18</v>
      </c>
      <c r="K126" s="35">
        <v>12.16</v>
      </c>
      <c r="L126" s="35">
        <v>37.61</v>
      </c>
      <c r="M126" s="35">
        <v>8.15</v>
      </c>
      <c r="N126" s="36">
        <v>0.81499999999999995</v>
      </c>
      <c r="O126" s="35">
        <v>195.91</v>
      </c>
      <c r="P126" s="20"/>
      <c r="Q126" s="20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</row>
    <row r="127" spans="1:34" ht="24.95" customHeight="1" x14ac:dyDescent="0.2">
      <c r="A127" s="23" t="s">
        <v>477</v>
      </c>
      <c r="B127" s="70" t="s">
        <v>506</v>
      </c>
      <c r="C127" s="16">
        <v>200</v>
      </c>
      <c r="D127" s="16">
        <v>1</v>
      </c>
      <c r="E127" s="16">
        <v>0.2</v>
      </c>
      <c r="F127" s="16">
        <v>20.2</v>
      </c>
      <c r="G127" s="16">
        <v>0.02</v>
      </c>
      <c r="H127" s="16">
        <v>4</v>
      </c>
      <c r="I127" s="23"/>
      <c r="J127" s="16">
        <v>0.2</v>
      </c>
      <c r="K127" s="16">
        <v>14</v>
      </c>
      <c r="L127" s="16">
        <v>14</v>
      </c>
      <c r="M127" s="16">
        <v>8</v>
      </c>
      <c r="N127" s="16">
        <v>2.8</v>
      </c>
      <c r="O127" s="16">
        <v>86.6</v>
      </c>
      <c r="P127" s="20"/>
      <c r="Q127" s="2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34" ht="24.95" customHeight="1" x14ac:dyDescent="0.2">
      <c r="A128" s="33" t="s">
        <v>477</v>
      </c>
      <c r="B128" s="41" t="s">
        <v>27</v>
      </c>
      <c r="C128" s="35">
        <v>60</v>
      </c>
      <c r="D128" s="35">
        <v>3.36</v>
      </c>
      <c r="E128" s="35">
        <v>0.66</v>
      </c>
      <c r="F128" s="35">
        <v>29.64</v>
      </c>
      <c r="G128" s="35">
        <v>7.0000000000000007E-2</v>
      </c>
      <c r="H128" s="33"/>
      <c r="I128" s="33"/>
      <c r="J128" s="35">
        <v>0.54</v>
      </c>
      <c r="K128" s="35">
        <v>13.8</v>
      </c>
      <c r="L128" s="35">
        <v>63.6</v>
      </c>
      <c r="M128" s="35">
        <v>15</v>
      </c>
      <c r="N128" s="36">
        <v>1.86</v>
      </c>
      <c r="O128" s="35">
        <v>137.94</v>
      </c>
      <c r="P128" s="20"/>
      <c r="Q128" s="20"/>
      <c r="S128" s="20"/>
      <c r="T128" s="20"/>
      <c r="U128" s="20"/>
      <c r="V128" s="20"/>
    </row>
    <row r="129" spans="1:28" ht="24.95" customHeight="1" x14ac:dyDescent="0.2">
      <c r="A129" s="16" t="s">
        <v>533</v>
      </c>
      <c r="B129" s="21" t="s">
        <v>523</v>
      </c>
      <c r="C129" s="16">
        <v>50</v>
      </c>
      <c r="D129" s="16">
        <v>6.15</v>
      </c>
      <c r="E129" s="16">
        <v>3.65</v>
      </c>
      <c r="F129" s="19">
        <v>32.79</v>
      </c>
      <c r="G129" s="16">
        <v>0.05</v>
      </c>
      <c r="H129" s="16">
        <v>0.03</v>
      </c>
      <c r="I129" s="16">
        <v>22.67</v>
      </c>
      <c r="J129" s="16">
        <v>0.6</v>
      </c>
      <c r="K129" s="16">
        <v>33.869999999999997</v>
      </c>
      <c r="L129" s="16">
        <v>60.13</v>
      </c>
      <c r="M129" s="16">
        <v>14.4</v>
      </c>
      <c r="N129" s="16">
        <v>0.6</v>
      </c>
      <c r="O129" s="16">
        <v>168</v>
      </c>
      <c r="P129" s="20"/>
      <c r="Q129" s="20"/>
      <c r="S129" s="20"/>
      <c r="T129" s="20"/>
      <c r="U129" s="20"/>
      <c r="V129" s="20"/>
    </row>
    <row r="130" spans="1:28" s="28" customFormat="1" ht="24.95" customHeight="1" x14ac:dyDescent="0.2">
      <c r="A130" s="42" t="s">
        <v>28</v>
      </c>
      <c r="B130" s="42"/>
      <c r="C130" s="42"/>
      <c r="D130" s="42">
        <f t="shared" ref="D130:O130" si="22">SUM(D124:D129)</f>
        <v>36.49</v>
      </c>
      <c r="E130" s="42">
        <f t="shared" si="22"/>
        <v>33.81</v>
      </c>
      <c r="F130" s="42">
        <f t="shared" si="22"/>
        <v>134.76</v>
      </c>
      <c r="G130" s="42">
        <f t="shared" si="22"/>
        <v>4.2799999999999994</v>
      </c>
      <c r="H130" s="42">
        <f t="shared" si="22"/>
        <v>20.700000000000003</v>
      </c>
      <c r="I130" s="42">
        <f t="shared" si="22"/>
        <v>56.07</v>
      </c>
      <c r="J130" s="42">
        <f t="shared" si="22"/>
        <v>34.14</v>
      </c>
      <c r="K130" s="42">
        <f t="shared" si="22"/>
        <v>161.78</v>
      </c>
      <c r="L130" s="42">
        <f t="shared" si="22"/>
        <v>534.66000000000008</v>
      </c>
      <c r="M130" s="42">
        <f t="shared" si="22"/>
        <v>99.73</v>
      </c>
      <c r="N130" s="42">
        <f t="shared" si="22"/>
        <v>9.4049999999999994</v>
      </c>
      <c r="O130" s="42">
        <f t="shared" si="22"/>
        <v>912.69</v>
      </c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</row>
    <row r="131" spans="1:28" s="28" customFormat="1" ht="24.95" customHeight="1" x14ac:dyDescent="0.2">
      <c r="A131" s="42" t="s">
        <v>457</v>
      </c>
      <c r="B131" s="42" t="s">
        <v>468</v>
      </c>
      <c r="C131" s="42"/>
      <c r="D131" s="42">
        <f t="shared" ref="D131:O131" si="23">D122+D130</f>
        <v>56.070000000000007</v>
      </c>
      <c r="E131" s="42">
        <f t="shared" si="23"/>
        <v>57.85</v>
      </c>
      <c r="F131" s="42">
        <f t="shared" si="23"/>
        <v>168.83999999999997</v>
      </c>
      <c r="G131" s="42">
        <f t="shared" si="23"/>
        <v>4.4599999999999991</v>
      </c>
      <c r="H131" s="42">
        <f t="shared" si="23"/>
        <v>26.230000000000004</v>
      </c>
      <c r="I131" s="42">
        <f t="shared" si="23"/>
        <v>346.46999999999997</v>
      </c>
      <c r="J131" s="42">
        <f t="shared" si="23"/>
        <v>35.42</v>
      </c>
      <c r="K131" s="42">
        <f t="shared" si="23"/>
        <v>403.78</v>
      </c>
      <c r="L131" s="42">
        <f t="shared" si="23"/>
        <v>872.3900000000001</v>
      </c>
      <c r="M131" s="42">
        <f t="shared" si="23"/>
        <v>152.62</v>
      </c>
      <c r="N131" s="72">
        <f t="shared" si="23"/>
        <v>14.524999999999999</v>
      </c>
      <c r="O131" s="42">
        <f t="shared" si="23"/>
        <v>1344.31</v>
      </c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</row>
    <row r="132" spans="1:28" s="28" customFormat="1" ht="24.95" customHeight="1" x14ac:dyDescent="0.2">
      <c r="A132" s="29"/>
      <c r="B132" s="11" t="s">
        <v>469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72"/>
      <c r="O132" s="29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</row>
    <row r="133" spans="1:28" s="28" customFormat="1" ht="24.95" customHeight="1" x14ac:dyDescent="0.2">
      <c r="A133" s="29"/>
      <c r="B133" s="11" t="s">
        <v>451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72"/>
      <c r="O133" s="29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</row>
    <row r="134" spans="1:28" s="28" customFormat="1" ht="24.95" customHeight="1" x14ac:dyDescent="0.2">
      <c r="A134" s="33">
        <v>223</v>
      </c>
      <c r="B134" s="41" t="s">
        <v>514</v>
      </c>
      <c r="C134" s="35">
        <v>200</v>
      </c>
      <c r="D134" s="35">
        <v>27.8</v>
      </c>
      <c r="E134" s="35">
        <v>19.2</v>
      </c>
      <c r="F134" s="35">
        <v>40.200000000000003</v>
      </c>
      <c r="G134" s="35">
        <v>0.12</v>
      </c>
      <c r="H134" s="35">
        <v>0.4</v>
      </c>
      <c r="I134" s="35">
        <v>120</v>
      </c>
      <c r="J134" s="35">
        <v>1.6</v>
      </c>
      <c r="K134" s="35">
        <v>260</v>
      </c>
      <c r="L134" s="35">
        <v>376</v>
      </c>
      <c r="M134" s="35">
        <v>44</v>
      </c>
      <c r="N134" s="36">
        <v>1.8</v>
      </c>
      <c r="O134" s="35">
        <v>444.8</v>
      </c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</row>
    <row r="135" spans="1:28" s="28" customFormat="1" ht="24.95" customHeight="1" x14ac:dyDescent="0.2">
      <c r="A135" s="33" t="s">
        <v>477</v>
      </c>
      <c r="B135" s="17" t="s">
        <v>498</v>
      </c>
      <c r="C135" s="35">
        <v>20</v>
      </c>
      <c r="D135" s="35">
        <v>1.42</v>
      </c>
      <c r="E135" s="35">
        <v>1</v>
      </c>
      <c r="F135" s="35">
        <v>11.04</v>
      </c>
      <c r="G135" s="35">
        <v>0.01</v>
      </c>
      <c r="H135" s="35">
        <v>0.2</v>
      </c>
      <c r="I135" s="35">
        <v>5</v>
      </c>
      <c r="J135" s="35">
        <v>0.02</v>
      </c>
      <c r="K135" s="35">
        <v>63.4</v>
      </c>
      <c r="L135" s="35">
        <v>45.8</v>
      </c>
      <c r="M135" s="35">
        <v>6.8</v>
      </c>
      <c r="N135" s="36">
        <v>0.04</v>
      </c>
      <c r="O135" s="35">
        <v>58.84</v>
      </c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</row>
    <row r="136" spans="1:28" s="28" customFormat="1" ht="24.95" customHeight="1" x14ac:dyDescent="0.2">
      <c r="A136" s="33" t="s">
        <v>486</v>
      </c>
      <c r="B136" s="17" t="s">
        <v>517</v>
      </c>
      <c r="C136" s="35" t="s">
        <v>519</v>
      </c>
      <c r="D136" s="35">
        <v>0.53</v>
      </c>
      <c r="E136" s="33"/>
      <c r="F136" s="35">
        <v>9.8699999999999992</v>
      </c>
      <c r="G136" s="33"/>
      <c r="H136" s="35">
        <v>2.13</v>
      </c>
      <c r="I136" s="33"/>
      <c r="J136" s="33"/>
      <c r="K136" s="35">
        <v>15.33</v>
      </c>
      <c r="L136" s="35">
        <v>23.2</v>
      </c>
      <c r="M136" s="35">
        <v>12.27</v>
      </c>
      <c r="N136" s="36">
        <v>2.13</v>
      </c>
      <c r="O136" s="35">
        <v>41.6</v>
      </c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</row>
    <row r="137" spans="1:28" s="28" customFormat="1" ht="24.95" customHeight="1" x14ac:dyDescent="0.2">
      <c r="A137" s="64" t="s">
        <v>480</v>
      </c>
      <c r="B137" s="21" t="s">
        <v>481</v>
      </c>
      <c r="C137" s="16">
        <v>30</v>
      </c>
      <c r="D137" s="16">
        <v>1.58</v>
      </c>
      <c r="E137" s="16">
        <v>0.2</v>
      </c>
      <c r="F137" s="16">
        <v>9.66</v>
      </c>
      <c r="G137" s="16">
        <v>0.02</v>
      </c>
      <c r="H137" s="19"/>
      <c r="I137" s="19"/>
      <c r="J137" s="16">
        <v>0.26</v>
      </c>
      <c r="K137" s="16">
        <v>4.5999999999999996</v>
      </c>
      <c r="L137" s="16">
        <v>17.399999999999999</v>
      </c>
      <c r="M137" s="16">
        <v>6.6</v>
      </c>
      <c r="N137" s="16">
        <v>0.22</v>
      </c>
      <c r="O137" s="16">
        <v>46.76</v>
      </c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</row>
    <row r="138" spans="1:28" s="28" customFormat="1" ht="24.95" customHeight="1" x14ac:dyDescent="0.2">
      <c r="A138" s="42" t="s">
        <v>21</v>
      </c>
      <c r="B138" s="42"/>
      <c r="C138" s="42"/>
      <c r="D138" s="42">
        <f>SUM(D134:D137)</f>
        <v>31.33</v>
      </c>
      <c r="E138" s="42">
        <f t="shared" ref="E138:O138" si="24">SUM(E134:E137)</f>
        <v>20.399999999999999</v>
      </c>
      <c r="F138" s="42">
        <f t="shared" si="24"/>
        <v>70.77</v>
      </c>
      <c r="G138" s="42">
        <f t="shared" si="24"/>
        <v>0.15</v>
      </c>
      <c r="H138" s="42">
        <f t="shared" si="24"/>
        <v>2.73</v>
      </c>
      <c r="I138" s="42">
        <f t="shared" si="24"/>
        <v>125</v>
      </c>
      <c r="J138" s="42">
        <f t="shared" si="24"/>
        <v>1.8800000000000001</v>
      </c>
      <c r="K138" s="42">
        <f t="shared" si="24"/>
        <v>343.33</v>
      </c>
      <c r="L138" s="42">
        <f t="shared" si="24"/>
        <v>462.4</v>
      </c>
      <c r="M138" s="42">
        <f t="shared" si="24"/>
        <v>69.669999999999987</v>
      </c>
      <c r="N138" s="42">
        <f t="shared" si="24"/>
        <v>4.1899999999999995</v>
      </c>
      <c r="O138" s="42">
        <f t="shared" si="24"/>
        <v>592</v>
      </c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</row>
    <row r="139" spans="1:28" s="28" customFormat="1" ht="24.95" customHeight="1" x14ac:dyDescent="0.2">
      <c r="A139" s="29"/>
      <c r="B139" s="30" t="s">
        <v>452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72"/>
      <c r="O139" s="29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</row>
    <row r="140" spans="1:28" ht="30" customHeight="1" x14ac:dyDescent="0.2">
      <c r="A140" s="33" t="s">
        <v>499</v>
      </c>
      <c r="B140" s="41" t="s">
        <v>500</v>
      </c>
      <c r="C140" s="35">
        <v>250</v>
      </c>
      <c r="D140" s="35">
        <v>10.45</v>
      </c>
      <c r="E140" s="35">
        <v>3.05</v>
      </c>
      <c r="F140" s="35">
        <v>17.47</v>
      </c>
      <c r="G140" s="35">
        <v>0.18</v>
      </c>
      <c r="H140" s="35">
        <v>18.7</v>
      </c>
      <c r="I140" s="35">
        <v>0.1</v>
      </c>
      <c r="J140" s="35">
        <v>0.18</v>
      </c>
      <c r="K140" s="35">
        <v>59.07</v>
      </c>
      <c r="L140" s="35">
        <v>300.63</v>
      </c>
      <c r="M140" s="35">
        <v>46.2</v>
      </c>
      <c r="N140" s="36">
        <v>1.43</v>
      </c>
      <c r="O140" s="35">
        <v>139.16</v>
      </c>
      <c r="P140" s="20"/>
      <c r="Q140" s="2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s="1" customFormat="1" ht="35.25" customHeight="1" x14ac:dyDescent="0.2">
      <c r="A141" s="16">
        <v>229</v>
      </c>
      <c r="B141" s="65" t="s">
        <v>515</v>
      </c>
      <c r="C141" s="16">
        <v>20</v>
      </c>
      <c r="D141" s="16">
        <v>3.03</v>
      </c>
      <c r="E141" s="16">
        <v>0.73</v>
      </c>
      <c r="F141" s="16">
        <v>0.38</v>
      </c>
      <c r="G141" s="16">
        <v>0.02</v>
      </c>
      <c r="H141" s="16">
        <v>0.3</v>
      </c>
      <c r="I141" s="16">
        <v>3.7</v>
      </c>
      <c r="J141" s="16">
        <v>0.37</v>
      </c>
      <c r="K141" s="16">
        <v>7.2</v>
      </c>
      <c r="L141" s="16">
        <v>44.23</v>
      </c>
      <c r="M141" s="16">
        <v>7.13</v>
      </c>
      <c r="N141" s="16">
        <v>0.14000000000000001</v>
      </c>
      <c r="O141" s="16">
        <v>20.23</v>
      </c>
    </row>
    <row r="142" spans="1:28" s="1" customFormat="1" ht="39.950000000000003" customHeight="1" x14ac:dyDescent="0.2">
      <c r="A142" s="33" t="s">
        <v>492</v>
      </c>
      <c r="B142" s="34" t="s">
        <v>546</v>
      </c>
      <c r="C142" s="35" t="s">
        <v>544</v>
      </c>
      <c r="D142" s="35">
        <v>15.3</v>
      </c>
      <c r="E142" s="35">
        <v>24.8</v>
      </c>
      <c r="F142" s="35">
        <v>13.63</v>
      </c>
      <c r="G142" s="35">
        <v>0.08</v>
      </c>
      <c r="H142" s="35">
        <v>0.2</v>
      </c>
      <c r="I142" s="35">
        <v>60</v>
      </c>
      <c r="J142" s="35">
        <v>100</v>
      </c>
      <c r="K142" s="35">
        <v>46.4</v>
      </c>
      <c r="L142" s="35">
        <v>99</v>
      </c>
      <c r="M142" s="35">
        <v>26</v>
      </c>
      <c r="N142" s="36">
        <v>2.2000000000000002</v>
      </c>
      <c r="O142" s="35">
        <v>302.92</v>
      </c>
    </row>
    <row r="143" spans="1:28" s="1" customFormat="1" ht="30" customHeight="1" x14ac:dyDescent="0.2">
      <c r="A143" s="23" t="s">
        <v>496</v>
      </c>
      <c r="B143" s="17" t="s">
        <v>497</v>
      </c>
      <c r="C143" s="16">
        <v>200</v>
      </c>
      <c r="D143" s="16">
        <v>4.0999999999999996</v>
      </c>
      <c r="E143" s="16">
        <v>3.1</v>
      </c>
      <c r="F143" s="16">
        <v>25.5</v>
      </c>
      <c r="G143" s="16">
        <v>1.54</v>
      </c>
      <c r="H143" s="16">
        <v>5</v>
      </c>
      <c r="I143" s="16">
        <v>44.2</v>
      </c>
      <c r="J143" s="16">
        <v>0.2</v>
      </c>
      <c r="K143" s="16">
        <v>51</v>
      </c>
      <c r="L143" s="16">
        <v>102.6</v>
      </c>
      <c r="M143" s="16">
        <v>35.6</v>
      </c>
      <c r="N143" s="36">
        <v>1.1399999999999999</v>
      </c>
      <c r="O143" s="16">
        <v>146.30000000000001</v>
      </c>
    </row>
    <row r="144" spans="1:28" ht="30" customHeight="1" x14ac:dyDescent="0.2">
      <c r="A144" s="33" t="s">
        <v>493</v>
      </c>
      <c r="B144" s="37" t="s">
        <v>518</v>
      </c>
      <c r="C144" s="35">
        <v>200</v>
      </c>
      <c r="D144" s="35">
        <v>0.52</v>
      </c>
      <c r="E144" s="35">
        <v>0.18</v>
      </c>
      <c r="F144" s="35">
        <v>24.84</v>
      </c>
      <c r="G144" s="35">
        <v>0.02</v>
      </c>
      <c r="H144" s="35">
        <v>59.4</v>
      </c>
      <c r="I144" s="33"/>
      <c r="J144" s="35">
        <v>0.2</v>
      </c>
      <c r="K144" s="35">
        <v>23.4</v>
      </c>
      <c r="L144" s="35">
        <v>23.4</v>
      </c>
      <c r="M144" s="35">
        <v>17</v>
      </c>
      <c r="N144" s="35">
        <v>60.3</v>
      </c>
      <c r="O144" s="35">
        <v>102.9</v>
      </c>
      <c r="P144" s="20"/>
      <c r="Q144" s="2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24.95" customHeight="1" x14ac:dyDescent="0.2">
      <c r="A145" s="33" t="s">
        <v>477</v>
      </c>
      <c r="B145" s="41" t="s">
        <v>27</v>
      </c>
      <c r="C145" s="35">
        <v>60</v>
      </c>
      <c r="D145" s="35">
        <v>3.36</v>
      </c>
      <c r="E145" s="35">
        <v>0.66</v>
      </c>
      <c r="F145" s="35">
        <v>29.64</v>
      </c>
      <c r="G145" s="35">
        <v>7.0000000000000007E-2</v>
      </c>
      <c r="H145" s="33"/>
      <c r="I145" s="33"/>
      <c r="J145" s="35">
        <v>0.54</v>
      </c>
      <c r="K145" s="35">
        <v>13.8</v>
      </c>
      <c r="L145" s="35">
        <v>63.6</v>
      </c>
      <c r="M145" s="35">
        <v>15</v>
      </c>
      <c r="N145" s="36">
        <v>1.86</v>
      </c>
      <c r="O145" s="35">
        <v>137.94</v>
      </c>
      <c r="P145" s="20"/>
      <c r="Q145" s="20"/>
      <c r="S145" s="20"/>
      <c r="T145" s="20"/>
      <c r="U145" s="20"/>
      <c r="V145" s="20"/>
    </row>
    <row r="146" spans="1:28" s="28" customFormat="1" ht="24.95" customHeight="1" x14ac:dyDescent="0.2">
      <c r="A146" s="42" t="s">
        <v>28</v>
      </c>
      <c r="B146" s="42"/>
      <c r="C146" s="42"/>
      <c r="D146" s="42">
        <f t="shared" ref="D146:O146" si="25">SUM(D140:D145)</f>
        <v>36.760000000000005</v>
      </c>
      <c r="E146" s="42">
        <f t="shared" si="25"/>
        <v>32.520000000000003</v>
      </c>
      <c r="F146" s="42">
        <f t="shared" si="25"/>
        <v>111.46</v>
      </c>
      <c r="G146" s="42">
        <f t="shared" si="25"/>
        <v>1.9100000000000001</v>
      </c>
      <c r="H146" s="42">
        <f t="shared" si="25"/>
        <v>83.6</v>
      </c>
      <c r="I146" s="42">
        <f t="shared" si="25"/>
        <v>108</v>
      </c>
      <c r="J146" s="42">
        <f t="shared" si="25"/>
        <v>101.49000000000001</v>
      </c>
      <c r="K146" s="42">
        <f t="shared" si="25"/>
        <v>200.87</v>
      </c>
      <c r="L146" s="42">
        <f t="shared" si="25"/>
        <v>633.46</v>
      </c>
      <c r="M146" s="42">
        <f t="shared" si="25"/>
        <v>146.93</v>
      </c>
      <c r="N146" s="42">
        <f t="shared" si="25"/>
        <v>67.069999999999993</v>
      </c>
      <c r="O146" s="42">
        <f t="shared" si="25"/>
        <v>849.45</v>
      </c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</row>
    <row r="147" spans="1:28" ht="24.95" customHeight="1" x14ac:dyDescent="0.2">
      <c r="A147" s="42" t="s">
        <v>456</v>
      </c>
      <c r="B147" s="42"/>
      <c r="C147" s="42"/>
      <c r="D147" s="42">
        <f t="shared" ref="D147:O147" si="26">D138+D146</f>
        <v>68.09</v>
      </c>
      <c r="E147" s="42">
        <f t="shared" si="26"/>
        <v>52.92</v>
      </c>
      <c r="F147" s="42">
        <f t="shared" si="26"/>
        <v>182.23</v>
      </c>
      <c r="G147" s="42">
        <f t="shared" si="26"/>
        <v>2.06</v>
      </c>
      <c r="H147" s="42">
        <f t="shared" si="26"/>
        <v>86.33</v>
      </c>
      <c r="I147" s="42">
        <f t="shared" si="26"/>
        <v>233</v>
      </c>
      <c r="J147" s="42">
        <f t="shared" si="26"/>
        <v>103.37</v>
      </c>
      <c r="K147" s="42">
        <f t="shared" si="26"/>
        <v>544.20000000000005</v>
      </c>
      <c r="L147" s="42">
        <f t="shared" si="26"/>
        <v>1095.8600000000001</v>
      </c>
      <c r="M147" s="42">
        <f t="shared" si="26"/>
        <v>216.6</v>
      </c>
      <c r="N147" s="72">
        <f t="shared" si="26"/>
        <v>71.259999999999991</v>
      </c>
      <c r="O147" s="42">
        <f t="shared" si="26"/>
        <v>1441.45</v>
      </c>
      <c r="P147" s="44"/>
      <c r="Q147" s="44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24.95" customHeight="1" x14ac:dyDescent="0.2">
      <c r="A148" s="29"/>
      <c r="B148" s="11" t="s">
        <v>471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72"/>
      <c r="O148" s="29"/>
      <c r="P148" s="44"/>
      <c r="Q148" s="44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24.95" customHeight="1" x14ac:dyDescent="0.2">
      <c r="A149" s="29"/>
      <c r="B149" s="11" t="s">
        <v>451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72"/>
      <c r="O149" s="29"/>
      <c r="P149" s="44"/>
      <c r="Q149" s="44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39.950000000000003" customHeight="1" x14ac:dyDescent="0.2">
      <c r="A150" s="66" t="s">
        <v>533</v>
      </c>
      <c r="B150" s="67" t="s">
        <v>547</v>
      </c>
      <c r="C150" s="16">
        <v>150</v>
      </c>
      <c r="D150" s="66">
        <v>26.55</v>
      </c>
      <c r="E150" s="66">
        <v>27.15</v>
      </c>
      <c r="F150" s="66">
        <v>74.08</v>
      </c>
      <c r="G150" s="16">
        <v>0.105</v>
      </c>
      <c r="H150" s="16">
        <v>1.5</v>
      </c>
      <c r="I150" s="16">
        <v>150</v>
      </c>
      <c r="J150" s="16">
        <v>4.2</v>
      </c>
      <c r="K150" s="16">
        <v>129.44999999999999</v>
      </c>
      <c r="L150" s="16">
        <v>241.2</v>
      </c>
      <c r="M150" s="16">
        <v>32.1</v>
      </c>
      <c r="N150" s="16">
        <v>2.4</v>
      </c>
      <c r="O150" s="16">
        <v>617</v>
      </c>
      <c r="P150" s="44"/>
      <c r="Q150" s="44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24.95" customHeight="1" x14ac:dyDescent="0.2">
      <c r="A151" s="33">
        <v>378</v>
      </c>
      <c r="B151" s="41" t="s">
        <v>564</v>
      </c>
      <c r="C151" s="33" t="s">
        <v>565</v>
      </c>
      <c r="D151" s="33">
        <v>1.52</v>
      </c>
      <c r="E151" s="33">
        <v>1.35</v>
      </c>
      <c r="F151" s="35">
        <v>15.9</v>
      </c>
      <c r="G151" s="33">
        <v>0.04</v>
      </c>
      <c r="H151" s="35">
        <v>1.33</v>
      </c>
      <c r="I151" s="33">
        <v>10</v>
      </c>
      <c r="J151" s="33"/>
      <c r="K151" s="35">
        <v>126.6</v>
      </c>
      <c r="L151" s="35">
        <v>92.8</v>
      </c>
      <c r="M151" s="35">
        <v>15.4</v>
      </c>
      <c r="N151" s="35">
        <v>0.41</v>
      </c>
      <c r="O151" s="35">
        <v>81</v>
      </c>
      <c r="P151" s="44"/>
      <c r="Q151" s="44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24.95" customHeight="1" x14ac:dyDescent="0.2">
      <c r="A152" s="74" t="s">
        <v>21</v>
      </c>
      <c r="B152" s="74"/>
      <c r="C152" s="42"/>
      <c r="D152" s="55">
        <f>SUM(D150:D151)</f>
        <v>28.07</v>
      </c>
      <c r="E152" s="55">
        <f t="shared" ref="E152:O152" si="27">SUM(E150:E151)</f>
        <v>28.5</v>
      </c>
      <c r="F152" s="55">
        <f t="shared" si="27"/>
        <v>89.98</v>
      </c>
      <c r="G152" s="55">
        <f t="shared" si="27"/>
        <v>0.14499999999999999</v>
      </c>
      <c r="H152" s="55">
        <f t="shared" si="27"/>
        <v>2.83</v>
      </c>
      <c r="I152" s="55">
        <f t="shared" si="27"/>
        <v>160</v>
      </c>
      <c r="J152" s="55">
        <f t="shared" si="27"/>
        <v>4.2</v>
      </c>
      <c r="K152" s="55">
        <f t="shared" si="27"/>
        <v>256.04999999999995</v>
      </c>
      <c r="L152" s="55">
        <f t="shared" si="27"/>
        <v>334</v>
      </c>
      <c r="M152" s="55">
        <f t="shared" si="27"/>
        <v>47.5</v>
      </c>
      <c r="N152" s="55">
        <f t="shared" si="27"/>
        <v>2.81</v>
      </c>
      <c r="O152" s="55">
        <f t="shared" si="27"/>
        <v>698</v>
      </c>
      <c r="P152" s="44"/>
      <c r="Q152" s="44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s="28" customFormat="1" ht="24.95" customHeight="1" x14ac:dyDescent="0.2">
      <c r="A153" s="29"/>
      <c r="B153" s="30" t="s">
        <v>560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72"/>
      <c r="O153" s="29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</row>
    <row r="154" spans="1:28" s="28" customFormat="1" ht="45" customHeight="1" x14ac:dyDescent="0.2">
      <c r="A154" s="33" t="s">
        <v>495</v>
      </c>
      <c r="B154" s="34" t="s">
        <v>548</v>
      </c>
      <c r="C154" s="35">
        <v>250</v>
      </c>
      <c r="D154" s="35">
        <v>7.64</v>
      </c>
      <c r="E154" s="35">
        <v>10.58</v>
      </c>
      <c r="F154" s="35">
        <v>14.5</v>
      </c>
      <c r="G154" s="35">
        <v>7.0000000000000007E-2</v>
      </c>
      <c r="H154" s="35">
        <v>12.36</v>
      </c>
      <c r="I154" s="35">
        <v>4.8</v>
      </c>
      <c r="J154" s="35">
        <v>2.92</v>
      </c>
      <c r="K154" s="35">
        <v>50.94</v>
      </c>
      <c r="L154" s="35">
        <v>98.03</v>
      </c>
      <c r="M154" s="35">
        <v>36.24</v>
      </c>
      <c r="N154" s="36">
        <v>1.89</v>
      </c>
      <c r="O154" s="35">
        <v>167.68</v>
      </c>
      <c r="AB154" s="44"/>
    </row>
    <row r="155" spans="1:28" s="28" customFormat="1" ht="33.75" customHeight="1" x14ac:dyDescent="0.2">
      <c r="A155" s="62">
        <v>291</v>
      </c>
      <c r="B155" s="65" t="s">
        <v>545</v>
      </c>
      <c r="C155" s="51">
        <v>300</v>
      </c>
      <c r="D155" s="35">
        <v>26.7</v>
      </c>
      <c r="E155" s="35">
        <v>22.5</v>
      </c>
      <c r="F155" s="35">
        <v>54.68</v>
      </c>
      <c r="G155" s="35">
        <v>0.16</v>
      </c>
      <c r="H155" s="35">
        <v>8.4</v>
      </c>
      <c r="I155" s="33">
        <v>10.06</v>
      </c>
      <c r="J155" s="35">
        <v>2.9</v>
      </c>
      <c r="K155" s="35">
        <v>65.72</v>
      </c>
      <c r="L155" s="35">
        <v>356.4</v>
      </c>
      <c r="M155" s="35">
        <v>81.599999999999994</v>
      </c>
      <c r="N155" s="36">
        <v>2.9</v>
      </c>
      <c r="O155" s="35">
        <v>528</v>
      </c>
      <c r="P155" s="20"/>
      <c r="Q155" s="20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</row>
    <row r="156" spans="1:28" s="28" customFormat="1" ht="24.95" customHeight="1" x14ac:dyDescent="0.2">
      <c r="A156" s="33" t="s">
        <v>489</v>
      </c>
      <c r="B156" s="41" t="s">
        <v>526</v>
      </c>
      <c r="C156" s="35">
        <v>200</v>
      </c>
      <c r="D156" s="35">
        <v>1.1599999999999999</v>
      </c>
      <c r="E156" s="35">
        <v>0.3</v>
      </c>
      <c r="F156" s="35">
        <v>47.26</v>
      </c>
      <c r="G156" s="35">
        <v>0.02</v>
      </c>
      <c r="H156" s="35">
        <v>0.8</v>
      </c>
      <c r="I156" s="33"/>
      <c r="J156" s="35">
        <v>0.2</v>
      </c>
      <c r="K156" s="35">
        <v>5.84</v>
      </c>
      <c r="L156" s="35">
        <v>46</v>
      </c>
      <c r="M156" s="35">
        <v>33</v>
      </c>
      <c r="N156" s="36">
        <v>0.96</v>
      </c>
      <c r="O156" s="35">
        <v>196.38</v>
      </c>
      <c r="P156" s="20"/>
      <c r="Q156" s="20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</row>
    <row r="157" spans="1:28" ht="24.95" customHeight="1" x14ac:dyDescent="0.2">
      <c r="A157" s="33" t="s">
        <v>477</v>
      </c>
      <c r="B157" s="41" t="s">
        <v>27</v>
      </c>
      <c r="C157" s="35">
        <v>60</v>
      </c>
      <c r="D157" s="35">
        <v>3.36</v>
      </c>
      <c r="E157" s="35">
        <v>0.66</v>
      </c>
      <c r="F157" s="35">
        <v>29.64</v>
      </c>
      <c r="G157" s="35">
        <v>7.0000000000000007E-2</v>
      </c>
      <c r="H157" s="33"/>
      <c r="I157" s="33"/>
      <c r="J157" s="35">
        <v>0.54</v>
      </c>
      <c r="K157" s="35">
        <v>13.8</v>
      </c>
      <c r="L157" s="35">
        <v>63.6</v>
      </c>
      <c r="M157" s="35">
        <v>15</v>
      </c>
      <c r="N157" s="36">
        <v>1.86</v>
      </c>
      <c r="O157" s="35">
        <v>137.94</v>
      </c>
      <c r="P157" s="20"/>
      <c r="Q157" s="20"/>
      <c r="S157" s="20"/>
      <c r="T157" s="20"/>
      <c r="U157" s="20"/>
      <c r="V157" s="20"/>
    </row>
    <row r="158" spans="1:28" s="28" customFormat="1" ht="24.95" customHeight="1" x14ac:dyDescent="0.2">
      <c r="A158" s="42" t="s">
        <v>28</v>
      </c>
      <c r="B158" s="42"/>
      <c r="C158" s="42"/>
      <c r="D158" s="42">
        <f t="shared" ref="D158:O158" si="28">SUM(D154:D157)</f>
        <v>38.859999999999992</v>
      </c>
      <c r="E158" s="42">
        <f t="shared" si="28"/>
        <v>34.039999999999992</v>
      </c>
      <c r="F158" s="42">
        <f t="shared" si="28"/>
        <v>146.07999999999998</v>
      </c>
      <c r="G158" s="42">
        <f t="shared" si="28"/>
        <v>0.32</v>
      </c>
      <c r="H158" s="42">
        <f t="shared" si="28"/>
        <v>21.56</v>
      </c>
      <c r="I158" s="42">
        <f t="shared" si="28"/>
        <v>14.86</v>
      </c>
      <c r="J158" s="42">
        <f t="shared" si="28"/>
        <v>6.5600000000000005</v>
      </c>
      <c r="K158" s="42">
        <f t="shared" si="28"/>
        <v>136.30000000000001</v>
      </c>
      <c r="L158" s="42">
        <f t="shared" si="28"/>
        <v>564.03</v>
      </c>
      <c r="M158" s="42">
        <f t="shared" si="28"/>
        <v>165.84</v>
      </c>
      <c r="N158" s="42">
        <f t="shared" si="28"/>
        <v>7.61</v>
      </c>
      <c r="O158" s="42">
        <f t="shared" si="28"/>
        <v>1030</v>
      </c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</row>
    <row r="159" spans="1:28" s="28" customFormat="1" ht="24.95" customHeight="1" x14ac:dyDescent="0.2">
      <c r="A159" s="42" t="s">
        <v>474</v>
      </c>
      <c r="B159" s="42"/>
      <c r="C159" s="55"/>
      <c r="D159" s="42">
        <f t="shared" ref="D159:O159" si="29">SUM(D152+D158)</f>
        <v>66.929999999999993</v>
      </c>
      <c r="E159" s="42">
        <f t="shared" si="29"/>
        <v>62.539999999999992</v>
      </c>
      <c r="F159" s="42">
        <f t="shared" si="29"/>
        <v>236.06</v>
      </c>
      <c r="G159" s="42">
        <f t="shared" si="29"/>
        <v>0.46499999999999997</v>
      </c>
      <c r="H159" s="42">
        <f t="shared" si="29"/>
        <v>24.39</v>
      </c>
      <c r="I159" s="42">
        <f t="shared" si="29"/>
        <v>174.86</v>
      </c>
      <c r="J159" s="42">
        <f t="shared" si="29"/>
        <v>10.760000000000002</v>
      </c>
      <c r="K159" s="42">
        <f t="shared" si="29"/>
        <v>392.34999999999997</v>
      </c>
      <c r="L159" s="42">
        <f t="shared" si="29"/>
        <v>898.03</v>
      </c>
      <c r="M159" s="42">
        <f t="shared" si="29"/>
        <v>213.34</v>
      </c>
      <c r="N159" s="72">
        <f t="shared" si="29"/>
        <v>10.42</v>
      </c>
      <c r="O159" s="42">
        <f t="shared" si="29"/>
        <v>1728</v>
      </c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</row>
    <row r="160" spans="1:28" s="28" customFormat="1" ht="24.95" customHeight="1" x14ac:dyDescent="0.2">
      <c r="A160" s="29"/>
      <c r="B160" s="29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75"/>
      <c r="O160" s="56"/>
      <c r="P160" s="54"/>
      <c r="Q160" s="5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</row>
    <row r="161" spans="1:28" s="28" customFormat="1" ht="24.95" customHeight="1" x14ac:dyDescent="0.2">
      <c r="A161" s="42"/>
      <c r="B161" s="42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7"/>
      <c r="O161" s="76"/>
      <c r="P161" s="78"/>
      <c r="Q161" s="78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</row>
    <row r="162" spans="1:28" ht="24.95" customHeight="1" x14ac:dyDescent="0.2"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24.95" customHeight="1" x14ac:dyDescent="0.2">
      <c r="A163" s="107" t="s">
        <v>86</v>
      </c>
      <c r="B163" s="108"/>
      <c r="C163" s="109"/>
      <c r="D163" s="79">
        <f t="shared" ref="D163:O163" si="30">SUM(D19+D35+D50+D62+D76+D91+D106+D122+D138+D152)</f>
        <v>237.02000000000004</v>
      </c>
      <c r="E163" s="79">
        <f>SUM(E19+E35+E50+E62+E76+E91+E106+E122+E138+E152)</f>
        <v>242.11999999999998</v>
      </c>
      <c r="F163" s="79">
        <f t="shared" si="30"/>
        <v>965.29</v>
      </c>
      <c r="G163" s="79">
        <f t="shared" si="30"/>
        <v>2.6160000000000005</v>
      </c>
      <c r="H163" s="79">
        <f t="shared" si="30"/>
        <v>31.729999999999997</v>
      </c>
      <c r="I163" s="79">
        <f t="shared" si="30"/>
        <v>1765.23</v>
      </c>
      <c r="J163" s="79">
        <f t="shared" si="30"/>
        <v>22.04</v>
      </c>
      <c r="K163" s="79">
        <f t="shared" si="30"/>
        <v>3686.6099999999997</v>
      </c>
      <c r="L163" s="79">
        <f t="shared" si="30"/>
        <v>4177.6399999999994</v>
      </c>
      <c r="M163" s="79">
        <f t="shared" si="30"/>
        <v>740.25999999999988</v>
      </c>
      <c r="N163" s="79">
        <f t="shared" si="30"/>
        <v>41.63</v>
      </c>
      <c r="O163" s="79">
        <f t="shared" si="30"/>
        <v>6014.72</v>
      </c>
      <c r="P163" s="80"/>
      <c r="Q163" s="80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24.95" customHeight="1" x14ac:dyDescent="0.2">
      <c r="A164" s="110" t="s">
        <v>446</v>
      </c>
      <c r="B164" s="111"/>
      <c r="C164" s="112"/>
      <c r="D164" s="81">
        <f>D163/10</f>
        <v>23.702000000000005</v>
      </c>
      <c r="E164" s="81">
        <f>E163/10</f>
        <v>24.211999999999996</v>
      </c>
      <c r="F164" s="81">
        <f t="shared" ref="F164:N164" si="31">F163/10</f>
        <v>96.528999999999996</v>
      </c>
      <c r="G164" s="81">
        <f t="shared" si="31"/>
        <v>0.26160000000000005</v>
      </c>
      <c r="H164" s="81">
        <f t="shared" si="31"/>
        <v>3.1729999999999996</v>
      </c>
      <c r="I164" s="81">
        <f t="shared" si="31"/>
        <v>176.523</v>
      </c>
      <c r="J164" s="81">
        <f t="shared" si="31"/>
        <v>2.2039999999999997</v>
      </c>
      <c r="K164" s="81">
        <f t="shared" si="31"/>
        <v>368.66099999999994</v>
      </c>
      <c r="L164" s="81">
        <f t="shared" si="31"/>
        <v>417.76399999999995</v>
      </c>
      <c r="M164" s="81">
        <f t="shared" si="31"/>
        <v>74.025999999999982</v>
      </c>
      <c r="N164" s="81">
        <f t="shared" si="31"/>
        <v>4.1630000000000003</v>
      </c>
      <c r="O164" s="81">
        <f>O163/10</f>
        <v>601.47199999999998</v>
      </c>
      <c r="P164" s="80"/>
      <c r="Q164" s="80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24.95" customHeight="1" x14ac:dyDescent="0.2">
      <c r="A165" s="110" t="s">
        <v>445</v>
      </c>
      <c r="B165" s="111"/>
      <c r="C165" s="112"/>
      <c r="D165" s="82">
        <f t="shared" ref="D165:N165" si="32">D164/D173</f>
        <v>0.30781818181818188</v>
      </c>
      <c r="E165" s="82">
        <f t="shared" si="32"/>
        <v>0.3064810126582278</v>
      </c>
      <c r="F165" s="82">
        <f t="shared" si="32"/>
        <v>0.28814626865671639</v>
      </c>
      <c r="G165" s="82">
        <f t="shared" si="32"/>
        <v>0.23781818181818185</v>
      </c>
      <c r="H165" s="82">
        <f t="shared" si="32"/>
        <v>5.2883333333333324E-2</v>
      </c>
      <c r="I165" s="82">
        <f t="shared" si="32"/>
        <v>0.25217571428571428</v>
      </c>
      <c r="J165" s="82">
        <f t="shared" si="32"/>
        <v>0.22039999999999998</v>
      </c>
      <c r="K165" s="82">
        <f t="shared" si="32"/>
        <v>0.33514636363636358</v>
      </c>
      <c r="L165" s="82">
        <f t="shared" si="32"/>
        <v>0.37978545454545448</v>
      </c>
      <c r="M165" s="82">
        <f t="shared" si="32"/>
        <v>0.29610399999999992</v>
      </c>
      <c r="N165" s="82">
        <f t="shared" si="32"/>
        <v>0.34691666666666671</v>
      </c>
      <c r="O165" s="82">
        <f>O164/O173</f>
        <v>0.25594553191489361</v>
      </c>
      <c r="P165" s="83"/>
      <c r="Q165" s="83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24.95" customHeight="1" x14ac:dyDescent="0.2">
      <c r="A166" s="110" t="s">
        <v>87</v>
      </c>
      <c r="B166" s="111"/>
      <c r="C166" s="112"/>
      <c r="D166" s="81">
        <f t="shared" ref="D166:O166" si="33">SUM(D26+D42+D56+D70+D83+D98+D114+D130+D146+D158)</f>
        <v>393.96299999999997</v>
      </c>
      <c r="E166" s="81">
        <f t="shared" si="33"/>
        <v>314.923</v>
      </c>
      <c r="F166" s="81">
        <f t="shared" si="33"/>
        <v>1249.74</v>
      </c>
      <c r="G166" s="81">
        <f t="shared" si="33"/>
        <v>11.62</v>
      </c>
      <c r="H166" s="81">
        <f t="shared" si="33"/>
        <v>606.62999999999988</v>
      </c>
      <c r="I166" s="81">
        <f t="shared" si="33"/>
        <v>457.56</v>
      </c>
      <c r="J166" s="81">
        <f t="shared" si="33"/>
        <v>181.46</v>
      </c>
      <c r="K166" s="81">
        <f t="shared" si="33"/>
        <v>1487.9199999999998</v>
      </c>
      <c r="L166" s="81">
        <f t="shared" si="33"/>
        <v>5814.2500000000009</v>
      </c>
      <c r="M166" s="81">
        <f t="shared" si="33"/>
        <v>1584.14</v>
      </c>
      <c r="N166" s="81">
        <f t="shared" si="33"/>
        <v>215.06</v>
      </c>
      <c r="O166" s="81">
        <f t="shared" si="33"/>
        <v>9252.2000000000007</v>
      </c>
      <c r="P166" s="80"/>
      <c r="Q166" s="80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24.95" customHeight="1" x14ac:dyDescent="0.2">
      <c r="A167" s="110" t="s">
        <v>88</v>
      </c>
      <c r="B167" s="111"/>
      <c r="C167" s="112"/>
      <c r="D167" s="81">
        <f>D166/10</f>
        <v>39.396299999999997</v>
      </c>
      <c r="E167" s="81">
        <f t="shared" ref="E167:N167" si="34">E166/10</f>
        <v>31.4923</v>
      </c>
      <c r="F167" s="81">
        <f t="shared" si="34"/>
        <v>124.974</v>
      </c>
      <c r="G167" s="81">
        <f t="shared" si="34"/>
        <v>1.1619999999999999</v>
      </c>
      <c r="H167" s="81">
        <f t="shared" si="34"/>
        <v>60.66299999999999</v>
      </c>
      <c r="I167" s="81">
        <f t="shared" si="34"/>
        <v>45.756</v>
      </c>
      <c r="J167" s="81">
        <f t="shared" si="34"/>
        <v>18.146000000000001</v>
      </c>
      <c r="K167" s="81">
        <f t="shared" si="34"/>
        <v>148.79199999999997</v>
      </c>
      <c r="L167" s="81">
        <f t="shared" si="34"/>
        <v>581.42500000000007</v>
      </c>
      <c r="M167" s="81">
        <f t="shared" si="34"/>
        <v>158.41400000000002</v>
      </c>
      <c r="N167" s="81">
        <f t="shared" si="34"/>
        <v>21.506</v>
      </c>
      <c r="O167" s="81">
        <f>O166/10</f>
        <v>925.22</v>
      </c>
      <c r="P167" s="80"/>
      <c r="Q167" s="80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24.95" customHeight="1" x14ac:dyDescent="0.2">
      <c r="A168" s="110" t="s">
        <v>445</v>
      </c>
      <c r="B168" s="111"/>
      <c r="C168" s="112"/>
      <c r="D168" s="82">
        <f t="shared" ref="D168:N168" si="35">D167/D173</f>
        <v>0.51164025974025973</v>
      </c>
      <c r="E168" s="82">
        <f t="shared" si="35"/>
        <v>0.39863670886075947</v>
      </c>
      <c r="F168" s="82">
        <f t="shared" si="35"/>
        <v>0.37305671641791044</v>
      </c>
      <c r="G168" s="82">
        <f t="shared" si="35"/>
        <v>1.0563636363636362</v>
      </c>
      <c r="H168" s="82">
        <f t="shared" si="35"/>
        <v>1.0110499999999998</v>
      </c>
      <c r="I168" s="82">
        <f t="shared" si="35"/>
        <v>6.5365714285714291E-2</v>
      </c>
      <c r="J168" s="82">
        <f t="shared" si="35"/>
        <v>1.8146</v>
      </c>
      <c r="K168" s="82">
        <f t="shared" si="35"/>
        <v>0.13526545454545452</v>
      </c>
      <c r="L168" s="82">
        <f t="shared" si="35"/>
        <v>0.52856818181818188</v>
      </c>
      <c r="M168" s="82">
        <f t="shared" si="35"/>
        <v>0.63365600000000011</v>
      </c>
      <c r="N168" s="82">
        <f t="shared" si="35"/>
        <v>1.7921666666666667</v>
      </c>
      <c r="O168" s="82">
        <f>O167/O173</f>
        <v>0.39371063829787234</v>
      </c>
      <c r="P168" s="83"/>
      <c r="Q168" s="83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24.95" customHeight="1" x14ac:dyDescent="0.2">
      <c r="A169" s="110"/>
      <c r="B169" s="111" t="s">
        <v>78</v>
      </c>
      <c r="C169" s="112"/>
      <c r="D169" s="84">
        <f t="shared" ref="D169:N169" si="36">D163+D166</f>
        <v>630.98299999999995</v>
      </c>
      <c r="E169" s="84">
        <f t="shared" si="36"/>
        <v>557.04300000000001</v>
      </c>
      <c r="F169" s="84">
        <f t="shared" si="36"/>
        <v>2215.0299999999997</v>
      </c>
      <c r="G169" s="84">
        <f t="shared" si="36"/>
        <v>14.236000000000001</v>
      </c>
      <c r="H169" s="84">
        <f t="shared" si="36"/>
        <v>638.3599999999999</v>
      </c>
      <c r="I169" s="84">
        <f t="shared" si="36"/>
        <v>2222.79</v>
      </c>
      <c r="J169" s="84">
        <f t="shared" si="36"/>
        <v>203.5</v>
      </c>
      <c r="K169" s="84">
        <f t="shared" si="36"/>
        <v>5174.53</v>
      </c>
      <c r="L169" s="84">
        <f t="shared" si="36"/>
        <v>9991.89</v>
      </c>
      <c r="M169" s="84">
        <f t="shared" si="36"/>
        <v>2324.4</v>
      </c>
      <c r="N169" s="84">
        <f t="shared" si="36"/>
        <v>256.69</v>
      </c>
      <c r="O169" s="84">
        <f>O163+O166</f>
        <v>15266.920000000002</v>
      </c>
      <c r="P169" s="85"/>
      <c r="Q169" s="85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24.95" customHeight="1" x14ac:dyDescent="0.2">
      <c r="A170" s="110"/>
      <c r="B170" s="111" t="s">
        <v>89</v>
      </c>
      <c r="C170" s="112"/>
      <c r="D170" s="84">
        <f>D169/10</f>
        <v>63.098299999999995</v>
      </c>
      <c r="E170" s="84">
        <f t="shared" ref="E170:N170" si="37">E169/10</f>
        <v>55.704300000000003</v>
      </c>
      <c r="F170" s="84">
        <f t="shared" si="37"/>
        <v>221.50299999999999</v>
      </c>
      <c r="G170" s="84">
        <f t="shared" si="37"/>
        <v>1.4236</v>
      </c>
      <c r="H170" s="84">
        <f t="shared" si="37"/>
        <v>63.835999999999991</v>
      </c>
      <c r="I170" s="84">
        <f t="shared" si="37"/>
        <v>222.279</v>
      </c>
      <c r="J170" s="84">
        <f t="shared" si="37"/>
        <v>20.350000000000001</v>
      </c>
      <c r="K170" s="84">
        <f t="shared" si="37"/>
        <v>517.45299999999997</v>
      </c>
      <c r="L170" s="84">
        <f t="shared" si="37"/>
        <v>999.18899999999996</v>
      </c>
      <c r="M170" s="84">
        <f t="shared" si="37"/>
        <v>232.44</v>
      </c>
      <c r="N170" s="84">
        <f t="shared" si="37"/>
        <v>25.669</v>
      </c>
      <c r="O170" s="84">
        <f>O169/10</f>
        <v>1526.6920000000002</v>
      </c>
      <c r="P170" s="85"/>
      <c r="Q170" s="85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24.95" customHeight="1" x14ac:dyDescent="0.2">
      <c r="A171" s="110" t="s">
        <v>476</v>
      </c>
      <c r="B171" s="111"/>
      <c r="C171" s="112"/>
      <c r="D171" s="86">
        <f t="shared" ref="D171:N171" si="38">D170/D173</f>
        <v>0.8194584415584415</v>
      </c>
      <c r="E171" s="86">
        <f t="shared" si="38"/>
        <v>0.70511772151898744</v>
      </c>
      <c r="F171" s="86">
        <f t="shared" si="38"/>
        <v>0.66120298507462683</v>
      </c>
      <c r="G171" s="86">
        <f t="shared" si="38"/>
        <v>1.2941818181818181</v>
      </c>
      <c r="H171" s="86">
        <f t="shared" si="38"/>
        <v>1.0639333333333332</v>
      </c>
      <c r="I171" s="86">
        <f t="shared" si="38"/>
        <v>0.31754142857142859</v>
      </c>
      <c r="J171" s="86">
        <f t="shared" si="38"/>
        <v>2.0350000000000001</v>
      </c>
      <c r="K171" s="86">
        <f t="shared" si="38"/>
        <v>0.47041181818181815</v>
      </c>
      <c r="L171" s="86">
        <f t="shared" si="38"/>
        <v>0.90835363636363631</v>
      </c>
      <c r="M171" s="86">
        <f t="shared" si="38"/>
        <v>0.92976000000000003</v>
      </c>
      <c r="N171" s="86">
        <f t="shared" si="38"/>
        <v>2.1390833333333332</v>
      </c>
      <c r="O171" s="86">
        <f>O170/O173</f>
        <v>0.649656170212766</v>
      </c>
      <c r="P171" s="87"/>
      <c r="Q171" s="87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33.75" customHeight="1" x14ac:dyDescent="0.2">
      <c r="A172" s="116" t="s">
        <v>475</v>
      </c>
      <c r="B172" s="117"/>
      <c r="C172" s="118"/>
      <c r="D172" s="88">
        <v>63</v>
      </c>
      <c r="E172" s="88">
        <v>70</v>
      </c>
      <c r="F172" s="88">
        <v>305</v>
      </c>
      <c r="G172" s="89">
        <v>1.1000000000000001</v>
      </c>
      <c r="H172" s="88">
        <v>60</v>
      </c>
      <c r="I172" s="88">
        <v>700</v>
      </c>
      <c r="J172" s="88">
        <v>10</v>
      </c>
      <c r="K172" s="88">
        <v>1100</v>
      </c>
      <c r="L172" s="88">
        <v>1100</v>
      </c>
      <c r="M172" s="88">
        <v>250</v>
      </c>
      <c r="N172" s="88">
        <v>12</v>
      </c>
      <c r="O172" s="88">
        <v>2100</v>
      </c>
      <c r="P172" s="90"/>
      <c r="Q172" s="90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24.95" customHeight="1" x14ac:dyDescent="0.2">
      <c r="A173" s="113" t="s">
        <v>473</v>
      </c>
      <c r="B173" s="114"/>
      <c r="C173" s="115"/>
      <c r="D173" s="42">
        <v>77</v>
      </c>
      <c r="E173" s="42">
        <v>79</v>
      </c>
      <c r="F173" s="42">
        <v>335</v>
      </c>
      <c r="G173" s="42">
        <v>1.1000000000000001</v>
      </c>
      <c r="H173" s="42">
        <v>60</v>
      </c>
      <c r="I173" s="42">
        <v>700</v>
      </c>
      <c r="J173" s="42">
        <v>10</v>
      </c>
      <c r="K173" s="42">
        <v>1100</v>
      </c>
      <c r="L173" s="42">
        <v>1100</v>
      </c>
      <c r="M173" s="42">
        <v>250</v>
      </c>
      <c r="N173" s="42">
        <v>12</v>
      </c>
      <c r="O173" s="42">
        <v>2350</v>
      </c>
      <c r="P173" s="44"/>
      <c r="Q173" s="44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2">
      <c r="A174" s="91"/>
      <c r="B174" s="9"/>
      <c r="C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.75" customHeight="1" x14ac:dyDescent="0.2">
      <c r="A175" s="91" t="s">
        <v>510</v>
      </c>
      <c r="B175" s="91"/>
      <c r="C175" s="91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2">
      <c r="A176" s="104" t="s">
        <v>511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57"/>
      <c r="Q176" s="57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401.2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</sheetData>
  <mergeCells count="27">
    <mergeCell ref="A7:O7"/>
    <mergeCell ref="A8:O8"/>
    <mergeCell ref="O10:O11"/>
    <mergeCell ref="G10:J10"/>
    <mergeCell ref="D10:F10"/>
    <mergeCell ref="A10:A12"/>
    <mergeCell ref="B10:B12"/>
    <mergeCell ref="C10:C12"/>
    <mergeCell ref="L2:O2"/>
    <mergeCell ref="L3:O3"/>
    <mergeCell ref="L4:O4"/>
    <mergeCell ref="L5:O5"/>
    <mergeCell ref="A6:O6"/>
    <mergeCell ref="A176:O176"/>
    <mergeCell ref="K10:N10"/>
    <mergeCell ref="A163:C163"/>
    <mergeCell ref="A164:C164"/>
    <mergeCell ref="A165:C165"/>
    <mergeCell ref="A167:C167"/>
    <mergeCell ref="A173:C173"/>
    <mergeCell ref="A166:C166"/>
    <mergeCell ref="A168:C168"/>
    <mergeCell ref="A171:C171"/>
    <mergeCell ref="A172:C172"/>
    <mergeCell ref="A169:C169"/>
    <mergeCell ref="A170:C170"/>
    <mergeCell ref="A91:B91"/>
  </mergeCells>
  <pageMargins left="0.23622047244094491" right="0.23622047244094491" top="0.74803149606299213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view="pageBreakPreview" zoomScale="60" zoomScaleNormal="40" workbookViewId="0">
      <pane ySplit="5" topLeftCell="A90" activePane="bottomLeft" state="frozen"/>
      <selection pane="bottomLeft" sqref="A1:XFD1048576"/>
    </sheetView>
  </sheetViews>
  <sheetFormatPr defaultColWidth="10.85546875" defaultRowHeight="15" x14ac:dyDescent="0.2"/>
  <cols>
    <col min="1" max="1" width="34.7109375" style="95" customWidth="1"/>
    <col min="2" max="2" width="13.85546875" style="95" customWidth="1"/>
    <col min="3" max="3" width="1.42578125" style="95" customWidth="1"/>
    <col min="4" max="4" width="13.28515625" style="95" customWidth="1"/>
    <col min="5" max="5" width="29.7109375" style="95" customWidth="1"/>
    <col min="6" max="6" width="1.7109375" style="95" customWidth="1"/>
    <col min="7" max="7" width="10.85546875" style="95"/>
    <col min="8" max="8" width="28.140625" style="95" customWidth="1"/>
    <col min="9" max="9" width="1.7109375" style="95" customWidth="1"/>
    <col min="10" max="10" width="12" style="95" customWidth="1"/>
    <col min="11" max="11" width="33" style="95" customWidth="1"/>
    <col min="12" max="16384" width="10.85546875" style="95"/>
  </cols>
  <sheetData>
    <row r="1" spans="1:11" x14ac:dyDescent="0.2">
      <c r="A1" s="134" t="s">
        <v>447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3" spans="1:11" x14ac:dyDescent="0.2">
      <c r="A3" s="133" t="s">
        <v>90</v>
      </c>
      <c r="B3" s="136" t="s">
        <v>91</v>
      </c>
      <c r="C3" s="96"/>
      <c r="D3" s="136" t="s">
        <v>358</v>
      </c>
      <c r="E3" s="136"/>
      <c r="F3" s="96"/>
      <c r="G3" s="136" t="s">
        <v>359</v>
      </c>
      <c r="H3" s="136"/>
      <c r="I3" s="96"/>
      <c r="J3" s="136" t="s">
        <v>360</v>
      </c>
      <c r="K3" s="136"/>
    </row>
    <row r="4" spans="1:11" x14ac:dyDescent="0.2">
      <c r="A4" s="133"/>
      <c r="B4" s="136"/>
      <c r="C4" s="96"/>
      <c r="D4" s="136"/>
      <c r="E4" s="136"/>
      <c r="F4" s="96"/>
      <c r="G4" s="136"/>
      <c r="H4" s="136"/>
      <c r="I4" s="96"/>
      <c r="J4" s="136"/>
      <c r="K4" s="136"/>
    </row>
    <row r="5" spans="1:11" x14ac:dyDescent="0.2">
      <c r="A5" s="133"/>
      <c r="B5" s="136"/>
      <c r="C5" s="96"/>
      <c r="D5" s="97" t="s">
        <v>0</v>
      </c>
      <c r="E5" s="92" t="s">
        <v>380</v>
      </c>
      <c r="F5" s="92"/>
      <c r="G5" s="97" t="s">
        <v>0</v>
      </c>
      <c r="H5" s="92" t="s">
        <v>381</v>
      </c>
      <c r="I5" s="92"/>
      <c r="J5" s="97" t="s">
        <v>0</v>
      </c>
      <c r="K5" s="92" t="s">
        <v>380</v>
      </c>
    </row>
    <row r="6" spans="1:11" x14ac:dyDescent="0.2">
      <c r="A6" s="133" t="s">
        <v>324</v>
      </c>
      <c r="B6" s="133"/>
      <c r="C6" s="31"/>
      <c r="D6" s="31"/>
      <c r="E6" s="31"/>
      <c r="F6" s="31"/>
      <c r="G6" s="31"/>
      <c r="H6" s="31"/>
      <c r="I6" s="31"/>
      <c r="J6" s="31"/>
      <c r="K6" s="31"/>
    </row>
    <row r="7" spans="1:11" x14ac:dyDescent="0.2">
      <c r="A7" s="133" t="s">
        <v>355</v>
      </c>
      <c r="B7" s="133"/>
      <c r="C7" s="31"/>
      <c r="D7" s="31"/>
      <c r="E7" s="31"/>
      <c r="F7" s="31"/>
      <c r="G7" s="31"/>
      <c r="H7" s="31"/>
      <c r="I7" s="31"/>
      <c r="J7" s="31"/>
      <c r="K7" s="31"/>
    </row>
    <row r="8" spans="1:11" ht="45" x14ac:dyDescent="0.2">
      <c r="A8" s="98" t="s">
        <v>92</v>
      </c>
      <c r="B8" s="66">
        <v>20</v>
      </c>
      <c r="C8" s="94"/>
      <c r="D8" s="66" t="s">
        <v>126</v>
      </c>
      <c r="E8" s="66" t="s">
        <v>386</v>
      </c>
      <c r="F8" s="66"/>
      <c r="G8" s="66" t="s">
        <v>126</v>
      </c>
      <c r="H8" s="66" t="s">
        <v>263</v>
      </c>
      <c r="I8" s="66"/>
      <c r="J8" s="66" t="s">
        <v>391</v>
      </c>
      <c r="K8" s="66" t="s">
        <v>387</v>
      </c>
    </row>
    <row r="9" spans="1:11" ht="45" x14ac:dyDescent="0.2">
      <c r="A9" s="98" t="s">
        <v>335</v>
      </c>
      <c r="B9" s="66">
        <v>80</v>
      </c>
      <c r="C9" s="94"/>
      <c r="D9" s="66" t="s">
        <v>164</v>
      </c>
      <c r="E9" s="66" t="s">
        <v>435</v>
      </c>
      <c r="F9" s="66"/>
      <c r="G9" s="93" t="s">
        <v>166</v>
      </c>
      <c r="H9" s="93" t="s">
        <v>167</v>
      </c>
      <c r="I9" s="66"/>
      <c r="J9" s="93" t="s">
        <v>404</v>
      </c>
      <c r="K9" s="93" t="s">
        <v>40</v>
      </c>
    </row>
    <row r="10" spans="1:11" ht="90" x14ac:dyDescent="0.2">
      <c r="A10" s="98" t="s">
        <v>341</v>
      </c>
      <c r="B10" s="66">
        <v>150</v>
      </c>
      <c r="C10" s="94"/>
      <c r="D10" s="66" t="s">
        <v>239</v>
      </c>
      <c r="E10" s="66" t="s">
        <v>61</v>
      </c>
      <c r="F10" s="66"/>
      <c r="G10" s="93" t="s">
        <v>168</v>
      </c>
      <c r="H10" s="93" t="s">
        <v>77</v>
      </c>
      <c r="I10" s="93"/>
      <c r="J10" s="93" t="s">
        <v>170</v>
      </c>
      <c r="K10" s="93" t="s">
        <v>171</v>
      </c>
    </row>
    <row r="11" spans="1:11" ht="60" x14ac:dyDescent="0.2">
      <c r="A11" s="99" t="s">
        <v>320</v>
      </c>
      <c r="B11" s="66">
        <v>180</v>
      </c>
      <c r="C11" s="66"/>
      <c r="D11" s="66" t="s">
        <v>382</v>
      </c>
      <c r="E11" s="66" t="s">
        <v>16</v>
      </c>
      <c r="F11" s="66"/>
      <c r="G11" s="66"/>
      <c r="H11" s="66" t="s">
        <v>67</v>
      </c>
      <c r="I11" s="66"/>
      <c r="J11" s="66"/>
      <c r="K11" s="66" t="s">
        <v>383</v>
      </c>
    </row>
    <row r="12" spans="1:11" ht="60" x14ac:dyDescent="0.2">
      <c r="A12" s="99" t="s">
        <v>122</v>
      </c>
      <c r="B12" s="66">
        <v>30</v>
      </c>
      <c r="C12" s="66"/>
      <c r="D12" s="66" t="s">
        <v>17</v>
      </c>
      <c r="E12" s="66" t="s">
        <v>18</v>
      </c>
      <c r="F12" s="66"/>
      <c r="G12" s="66" t="s">
        <v>124</v>
      </c>
      <c r="H12" s="66" t="s">
        <v>125</v>
      </c>
      <c r="I12" s="66"/>
      <c r="J12" s="66" t="s">
        <v>137</v>
      </c>
      <c r="K12" s="66" t="s">
        <v>123</v>
      </c>
    </row>
    <row r="13" spans="1:11" ht="30" x14ac:dyDescent="0.2">
      <c r="A13" s="99" t="s">
        <v>102</v>
      </c>
      <c r="B13" s="66">
        <v>20</v>
      </c>
      <c r="C13" s="66"/>
      <c r="D13" s="66"/>
      <c r="E13" s="66" t="s">
        <v>26</v>
      </c>
      <c r="F13" s="66"/>
      <c r="G13" s="66"/>
      <c r="H13" s="66" t="s">
        <v>103</v>
      </c>
      <c r="I13" s="66"/>
      <c r="J13" s="66"/>
      <c r="K13" s="66" t="s">
        <v>266</v>
      </c>
    </row>
    <row r="14" spans="1:11" ht="30" x14ac:dyDescent="0.2">
      <c r="A14" s="99" t="s">
        <v>186</v>
      </c>
      <c r="B14" s="66">
        <v>15</v>
      </c>
      <c r="C14" s="66"/>
      <c r="D14" s="66" t="s">
        <v>384</v>
      </c>
      <c r="E14" s="66" t="s">
        <v>20</v>
      </c>
      <c r="F14" s="66"/>
      <c r="G14" s="66" t="s">
        <v>384</v>
      </c>
      <c r="H14" s="66" t="s">
        <v>20</v>
      </c>
      <c r="I14" s="66"/>
      <c r="J14" s="66" t="s">
        <v>384</v>
      </c>
      <c r="K14" s="66" t="s">
        <v>20</v>
      </c>
    </row>
    <row r="15" spans="1:11" ht="75" x14ac:dyDescent="0.2">
      <c r="A15" s="99" t="s">
        <v>323</v>
      </c>
      <c r="B15" s="66">
        <v>180</v>
      </c>
      <c r="C15" s="66"/>
      <c r="D15" s="66"/>
      <c r="E15" s="66" t="s">
        <v>79</v>
      </c>
      <c r="F15" s="66"/>
      <c r="G15" s="66"/>
      <c r="H15" s="66" t="s">
        <v>267</v>
      </c>
      <c r="I15" s="66"/>
      <c r="J15" s="66"/>
      <c r="K15" s="66" t="s">
        <v>268</v>
      </c>
    </row>
    <row r="16" spans="1:11" s="101" customFormat="1" x14ac:dyDescent="0.2">
      <c r="A16" s="135" t="s">
        <v>356</v>
      </c>
      <c r="B16" s="135"/>
      <c r="C16" s="100"/>
      <c r="D16" s="100"/>
      <c r="E16" s="100"/>
      <c r="F16" s="100"/>
      <c r="G16" s="100"/>
      <c r="H16" s="100"/>
      <c r="I16" s="100"/>
      <c r="J16" s="100"/>
      <c r="K16" s="100"/>
    </row>
    <row r="17" spans="1:11" ht="45" x14ac:dyDescent="0.2">
      <c r="A17" s="99" t="s">
        <v>105</v>
      </c>
      <c r="B17" s="66">
        <v>50</v>
      </c>
      <c r="C17" s="66"/>
      <c r="D17" s="66" t="s">
        <v>392</v>
      </c>
      <c r="E17" s="66" t="s">
        <v>22</v>
      </c>
      <c r="F17" s="66"/>
      <c r="G17" s="66" t="s">
        <v>106</v>
      </c>
      <c r="H17" s="66" t="s">
        <v>107</v>
      </c>
      <c r="I17" s="66"/>
      <c r="J17" s="66" t="s">
        <v>108</v>
      </c>
      <c r="K17" s="66" t="s">
        <v>109</v>
      </c>
    </row>
    <row r="18" spans="1:11" ht="60" x14ac:dyDescent="0.2">
      <c r="A18" s="98" t="s">
        <v>142</v>
      </c>
      <c r="B18" s="66">
        <v>200</v>
      </c>
      <c r="C18" s="66"/>
      <c r="D18" s="66" t="s">
        <v>259</v>
      </c>
      <c r="E18" s="66" t="s">
        <v>80</v>
      </c>
      <c r="F18" s="66"/>
      <c r="G18" s="66" t="s">
        <v>143</v>
      </c>
      <c r="H18" s="66" t="s">
        <v>144</v>
      </c>
      <c r="I18" s="66"/>
      <c r="J18" s="66" t="s">
        <v>191</v>
      </c>
      <c r="K18" s="66" t="s">
        <v>192</v>
      </c>
    </row>
    <row r="19" spans="1:11" ht="30" x14ac:dyDescent="0.2">
      <c r="A19" s="98" t="s">
        <v>361</v>
      </c>
      <c r="B19" s="66">
        <v>80</v>
      </c>
      <c r="C19" s="66"/>
      <c r="D19" s="66" t="s">
        <v>146</v>
      </c>
      <c r="E19" s="66" t="s">
        <v>23</v>
      </c>
      <c r="F19" s="66"/>
      <c r="G19" s="66" t="s">
        <v>205</v>
      </c>
      <c r="H19" s="66" t="s">
        <v>206</v>
      </c>
      <c r="I19" s="66"/>
      <c r="J19" s="66" t="s">
        <v>207</v>
      </c>
      <c r="K19" s="66" t="s">
        <v>208</v>
      </c>
    </row>
    <row r="20" spans="1:11" ht="30" x14ac:dyDescent="0.2">
      <c r="A20" s="99" t="s">
        <v>321</v>
      </c>
      <c r="B20" s="66">
        <v>150</v>
      </c>
      <c r="C20" s="66"/>
      <c r="D20" s="66" t="s">
        <v>393</v>
      </c>
      <c r="E20" s="66" t="s">
        <v>24</v>
      </c>
      <c r="F20" s="66"/>
      <c r="G20" s="66" t="s">
        <v>182</v>
      </c>
      <c r="H20" s="66" t="s">
        <v>115</v>
      </c>
      <c r="I20" s="66"/>
      <c r="J20" s="66" t="s">
        <v>183</v>
      </c>
      <c r="K20" s="66" t="s">
        <v>184</v>
      </c>
    </row>
    <row r="21" spans="1:11" x14ac:dyDescent="0.2">
      <c r="A21" s="98" t="s">
        <v>442</v>
      </c>
      <c r="B21" s="66">
        <v>180</v>
      </c>
      <c r="C21" s="66"/>
      <c r="D21" s="66"/>
      <c r="E21" s="66" t="s">
        <v>120</v>
      </c>
      <c r="F21" s="66"/>
      <c r="G21" s="66"/>
      <c r="H21" s="66" t="s">
        <v>121</v>
      </c>
      <c r="I21" s="66"/>
      <c r="J21" s="66"/>
      <c r="K21" s="66" t="s">
        <v>443</v>
      </c>
    </row>
    <row r="22" spans="1:11" x14ac:dyDescent="0.2">
      <c r="A22" s="98" t="s">
        <v>101</v>
      </c>
      <c r="B22" s="66"/>
      <c r="C22" s="66"/>
      <c r="D22" s="66"/>
      <c r="E22" s="66" t="s">
        <v>436</v>
      </c>
      <c r="F22" s="66"/>
      <c r="G22" s="66"/>
      <c r="H22" s="66" t="s">
        <v>437</v>
      </c>
      <c r="I22" s="66"/>
      <c r="J22" s="66"/>
      <c r="K22" s="66" t="s">
        <v>438</v>
      </c>
    </row>
    <row r="23" spans="1:11" ht="30" x14ac:dyDescent="0.2">
      <c r="A23" s="98" t="s">
        <v>102</v>
      </c>
      <c r="B23" s="66">
        <v>20</v>
      </c>
      <c r="C23" s="66"/>
      <c r="D23" s="66"/>
      <c r="E23" s="66" t="s">
        <v>26</v>
      </c>
      <c r="F23" s="66"/>
      <c r="G23" s="66"/>
      <c r="H23" s="66" t="s">
        <v>26</v>
      </c>
      <c r="I23" s="66"/>
      <c r="J23" s="66"/>
      <c r="K23" s="66" t="s">
        <v>26</v>
      </c>
    </row>
    <row r="24" spans="1:11" ht="30" x14ac:dyDescent="0.2">
      <c r="A24" s="98" t="s">
        <v>104</v>
      </c>
      <c r="B24" s="66">
        <v>20</v>
      </c>
      <c r="C24" s="66"/>
      <c r="D24" s="66"/>
      <c r="E24" s="66" t="s">
        <v>27</v>
      </c>
      <c r="F24" s="66"/>
      <c r="G24" s="66"/>
      <c r="H24" s="66" t="s">
        <v>27</v>
      </c>
      <c r="I24" s="66"/>
      <c r="J24" s="66"/>
      <c r="K24" s="66" t="s">
        <v>27</v>
      </c>
    </row>
    <row r="25" spans="1:11" s="101" customFormat="1" x14ac:dyDescent="0.2">
      <c r="A25" s="133" t="s">
        <v>325</v>
      </c>
      <c r="B25" s="133"/>
      <c r="C25" s="31"/>
      <c r="D25" s="133"/>
      <c r="E25" s="133"/>
      <c r="F25" s="31"/>
      <c r="G25" s="133"/>
      <c r="H25" s="133"/>
      <c r="I25" s="31"/>
      <c r="J25" s="133"/>
      <c r="K25" s="133"/>
    </row>
    <row r="26" spans="1:11" x14ac:dyDescent="0.2">
      <c r="A26" s="133" t="s">
        <v>357</v>
      </c>
      <c r="B26" s="133"/>
      <c r="C26" s="31"/>
      <c r="D26" s="133"/>
      <c r="E26" s="133"/>
      <c r="F26" s="31"/>
      <c r="G26" s="133"/>
      <c r="H26" s="133"/>
      <c r="I26" s="31"/>
      <c r="J26" s="133"/>
      <c r="K26" s="133"/>
    </row>
    <row r="27" spans="1:11" ht="45" x14ac:dyDescent="0.2">
      <c r="A27" s="98" t="s">
        <v>92</v>
      </c>
      <c r="B27" s="66">
        <v>20</v>
      </c>
      <c r="C27" s="66"/>
      <c r="D27" s="66" t="s">
        <v>126</v>
      </c>
      <c r="E27" s="66" t="s">
        <v>263</v>
      </c>
      <c r="F27" s="66"/>
      <c r="G27" s="66" t="s">
        <v>126</v>
      </c>
      <c r="H27" s="66" t="s">
        <v>386</v>
      </c>
      <c r="I27" s="66"/>
      <c r="J27" s="66" t="s">
        <v>391</v>
      </c>
      <c r="K27" s="66" t="s">
        <v>387</v>
      </c>
    </row>
    <row r="28" spans="1:11" ht="60" x14ac:dyDescent="0.2">
      <c r="A28" s="99" t="s">
        <v>346</v>
      </c>
      <c r="B28" s="66">
        <v>150</v>
      </c>
      <c r="C28" s="66"/>
      <c r="D28" s="66" t="s">
        <v>394</v>
      </c>
      <c r="E28" s="66" t="s">
        <v>29</v>
      </c>
      <c r="F28" s="66"/>
      <c r="G28" s="66" t="s">
        <v>248</v>
      </c>
      <c r="H28" s="66" t="s">
        <v>249</v>
      </c>
      <c r="I28" s="66"/>
      <c r="J28" s="66" t="s">
        <v>262</v>
      </c>
      <c r="K28" s="66" t="s">
        <v>250</v>
      </c>
    </row>
    <row r="29" spans="1:11" ht="60" x14ac:dyDescent="0.2">
      <c r="A29" s="98" t="s">
        <v>319</v>
      </c>
      <c r="B29" s="66">
        <v>180</v>
      </c>
      <c r="C29" s="66"/>
      <c r="D29" s="66" t="s">
        <v>395</v>
      </c>
      <c r="E29" s="66" t="s">
        <v>385</v>
      </c>
      <c r="F29" s="66"/>
      <c r="G29" s="66">
        <v>376</v>
      </c>
      <c r="H29" s="66" t="s">
        <v>265</v>
      </c>
      <c r="I29" s="66"/>
      <c r="J29" s="66"/>
      <c r="K29" s="66" t="s">
        <v>264</v>
      </c>
    </row>
    <row r="30" spans="1:11" ht="30" x14ac:dyDescent="0.2">
      <c r="A30" s="98" t="s">
        <v>102</v>
      </c>
      <c r="B30" s="66">
        <v>20</v>
      </c>
      <c r="C30" s="66"/>
      <c r="D30" s="66"/>
      <c r="E30" s="66" t="s">
        <v>26</v>
      </c>
      <c r="F30" s="66"/>
      <c r="G30" s="66"/>
      <c r="H30" s="66" t="s">
        <v>103</v>
      </c>
      <c r="I30" s="66"/>
      <c r="J30" s="66"/>
      <c r="K30" s="66" t="s">
        <v>266</v>
      </c>
    </row>
    <row r="31" spans="1:11" x14ac:dyDescent="0.2">
      <c r="A31" s="98" t="s">
        <v>101</v>
      </c>
      <c r="B31" s="66">
        <v>100</v>
      </c>
      <c r="C31" s="66"/>
      <c r="D31" s="66"/>
      <c r="E31" s="66" t="s">
        <v>350</v>
      </c>
      <c r="F31" s="66"/>
      <c r="G31" s="66"/>
      <c r="H31" s="66" t="s">
        <v>351</v>
      </c>
      <c r="I31" s="66"/>
      <c r="J31" s="66"/>
      <c r="K31" s="66" t="s">
        <v>352</v>
      </c>
    </row>
    <row r="32" spans="1:11" ht="75" x14ac:dyDescent="0.2">
      <c r="A32" s="98" t="s">
        <v>323</v>
      </c>
      <c r="B32" s="66">
        <v>180</v>
      </c>
      <c r="C32" s="66"/>
      <c r="D32" s="66"/>
      <c r="E32" s="66" t="s">
        <v>79</v>
      </c>
      <c r="F32" s="66"/>
      <c r="G32" s="66"/>
      <c r="H32" s="66" t="s">
        <v>267</v>
      </c>
      <c r="I32" s="66"/>
      <c r="J32" s="66"/>
      <c r="K32" s="66" t="s">
        <v>268</v>
      </c>
    </row>
    <row r="33" spans="1:11" s="101" customFormat="1" x14ac:dyDescent="0.2">
      <c r="A33" s="135" t="s">
        <v>362</v>
      </c>
      <c r="B33" s="135"/>
      <c r="C33" s="100"/>
      <c r="D33" s="102"/>
      <c r="E33" s="93"/>
      <c r="F33" s="93"/>
      <c r="G33" s="102"/>
      <c r="H33" s="93"/>
      <c r="I33" s="93"/>
      <c r="J33" s="93"/>
      <c r="K33" s="93"/>
    </row>
    <row r="34" spans="1:11" ht="45" x14ac:dyDescent="0.2">
      <c r="A34" s="99" t="s">
        <v>105</v>
      </c>
      <c r="B34" s="66">
        <v>50</v>
      </c>
      <c r="C34" s="66"/>
      <c r="D34" s="66" t="s">
        <v>334</v>
      </c>
      <c r="E34" s="66" t="s">
        <v>107</v>
      </c>
      <c r="F34" s="66"/>
      <c r="G34" s="66" t="s">
        <v>345</v>
      </c>
      <c r="H34" s="66" t="s">
        <v>342</v>
      </c>
      <c r="I34" s="66"/>
      <c r="J34" s="66" t="s">
        <v>344</v>
      </c>
      <c r="K34" s="66" t="s">
        <v>343</v>
      </c>
    </row>
    <row r="35" spans="1:11" ht="30" x14ac:dyDescent="0.2">
      <c r="A35" s="98" t="s">
        <v>158</v>
      </c>
      <c r="B35" s="66">
        <v>200</v>
      </c>
      <c r="C35" s="66"/>
      <c r="D35" s="23" t="s">
        <v>159</v>
      </c>
      <c r="E35" s="93" t="s">
        <v>32</v>
      </c>
      <c r="F35" s="93"/>
      <c r="G35" s="94"/>
      <c r="H35" s="93" t="s">
        <v>270</v>
      </c>
      <c r="I35" s="93"/>
      <c r="J35" s="93" t="s">
        <v>398</v>
      </c>
      <c r="K35" s="93" t="s">
        <v>353</v>
      </c>
    </row>
    <row r="36" spans="1:11" ht="45" x14ac:dyDescent="0.2">
      <c r="A36" s="98" t="s">
        <v>340</v>
      </c>
      <c r="B36" s="66">
        <v>80</v>
      </c>
      <c r="C36" s="66"/>
      <c r="D36" s="23" t="s">
        <v>396</v>
      </c>
      <c r="E36" s="65" t="s">
        <v>33</v>
      </c>
      <c r="F36" s="65"/>
      <c r="G36" s="23" t="s">
        <v>128</v>
      </c>
      <c r="H36" s="65" t="s">
        <v>129</v>
      </c>
      <c r="I36" s="65"/>
      <c r="J36" s="65" t="s">
        <v>130</v>
      </c>
      <c r="K36" s="65" t="s">
        <v>131</v>
      </c>
    </row>
    <row r="37" spans="1:11" ht="60" x14ac:dyDescent="0.2">
      <c r="A37" s="98" t="s">
        <v>322</v>
      </c>
      <c r="B37" s="66">
        <v>150</v>
      </c>
      <c r="C37" s="66"/>
      <c r="D37" s="23" t="s">
        <v>397</v>
      </c>
      <c r="E37" s="65" t="s">
        <v>34</v>
      </c>
      <c r="F37" s="65"/>
      <c r="G37" s="23" t="s">
        <v>132</v>
      </c>
      <c r="H37" s="65" t="s">
        <v>38</v>
      </c>
      <c r="I37" s="65"/>
      <c r="J37" s="65" t="s">
        <v>133</v>
      </c>
      <c r="K37" s="65" t="s">
        <v>134</v>
      </c>
    </row>
    <row r="38" spans="1:11" ht="60" x14ac:dyDescent="0.2">
      <c r="A38" s="98" t="s">
        <v>336</v>
      </c>
      <c r="B38" s="66">
        <v>180</v>
      </c>
      <c r="C38" s="66"/>
      <c r="D38" s="23" t="s">
        <v>399</v>
      </c>
      <c r="E38" s="17" t="s">
        <v>35</v>
      </c>
      <c r="F38" s="17"/>
      <c r="G38" s="23" t="s">
        <v>118</v>
      </c>
      <c r="H38" s="65" t="s">
        <v>119</v>
      </c>
      <c r="I38" s="65"/>
      <c r="J38" s="65" t="s">
        <v>116</v>
      </c>
      <c r="K38" s="65" t="s">
        <v>117</v>
      </c>
    </row>
    <row r="39" spans="1:11" ht="30" x14ac:dyDescent="0.2">
      <c r="A39" s="98" t="s">
        <v>102</v>
      </c>
      <c r="B39" s="66">
        <v>20</v>
      </c>
      <c r="C39" s="66"/>
      <c r="D39" s="23"/>
      <c r="E39" s="93" t="s">
        <v>26</v>
      </c>
      <c r="F39" s="93"/>
      <c r="G39" s="23"/>
      <c r="H39" s="65" t="s">
        <v>26</v>
      </c>
      <c r="I39" s="65"/>
      <c r="J39" s="65"/>
      <c r="K39" s="65" t="s">
        <v>26</v>
      </c>
    </row>
    <row r="40" spans="1:11" ht="30" x14ac:dyDescent="0.2">
      <c r="A40" s="98" t="s">
        <v>104</v>
      </c>
      <c r="B40" s="66">
        <v>20</v>
      </c>
      <c r="C40" s="66"/>
      <c r="D40" s="23"/>
      <c r="E40" s="93" t="s">
        <v>27</v>
      </c>
      <c r="F40" s="93"/>
      <c r="G40" s="23"/>
      <c r="H40" s="65" t="s">
        <v>27</v>
      </c>
      <c r="I40" s="65"/>
      <c r="J40" s="65"/>
      <c r="K40" s="65" t="s">
        <v>27</v>
      </c>
    </row>
    <row r="41" spans="1:11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</row>
    <row r="42" spans="1:11" s="101" customFormat="1" x14ac:dyDescent="0.2">
      <c r="A42" s="133" t="s">
        <v>326</v>
      </c>
      <c r="B42" s="133"/>
      <c r="C42" s="31"/>
      <c r="D42" s="31"/>
      <c r="E42" s="31"/>
      <c r="F42" s="31"/>
      <c r="G42" s="102"/>
      <c r="H42" s="102"/>
      <c r="I42" s="102"/>
      <c r="J42" s="102"/>
      <c r="K42" s="102"/>
    </row>
    <row r="43" spans="1:11" s="101" customFormat="1" x14ac:dyDescent="0.2">
      <c r="A43" s="133" t="s">
        <v>363</v>
      </c>
      <c r="B43" s="133"/>
      <c r="C43" s="31"/>
      <c r="D43" s="31"/>
      <c r="E43" s="31"/>
      <c r="F43" s="31"/>
      <c r="G43" s="102"/>
      <c r="H43" s="102"/>
      <c r="I43" s="102"/>
      <c r="J43" s="102"/>
      <c r="K43" s="102"/>
    </row>
    <row r="44" spans="1:11" s="101" customFormat="1" ht="45" x14ac:dyDescent="0.2">
      <c r="A44" s="98" t="s">
        <v>92</v>
      </c>
      <c r="B44" s="66">
        <v>20</v>
      </c>
      <c r="C44" s="66"/>
      <c r="D44" s="23" t="s">
        <v>126</v>
      </c>
      <c r="E44" s="93" t="s">
        <v>75</v>
      </c>
      <c r="F44" s="93"/>
      <c r="G44" s="23" t="s">
        <v>126</v>
      </c>
      <c r="H44" s="93" t="s">
        <v>263</v>
      </c>
      <c r="I44" s="93"/>
      <c r="J44" s="23" t="s">
        <v>391</v>
      </c>
      <c r="K44" s="93" t="s">
        <v>269</v>
      </c>
    </row>
    <row r="45" spans="1:11" ht="45" x14ac:dyDescent="0.2">
      <c r="A45" s="98" t="s">
        <v>145</v>
      </c>
      <c r="B45" s="66">
        <v>80</v>
      </c>
      <c r="C45" s="66"/>
      <c r="D45" s="23" t="s">
        <v>146</v>
      </c>
      <c r="E45" s="93" t="s">
        <v>37</v>
      </c>
      <c r="F45" s="93"/>
      <c r="G45" s="23" t="s">
        <v>228</v>
      </c>
      <c r="H45" s="93" t="s">
        <v>229</v>
      </c>
      <c r="I45" s="93"/>
      <c r="J45" s="23" t="s">
        <v>226</v>
      </c>
      <c r="K45" s="93" t="s">
        <v>227</v>
      </c>
    </row>
    <row r="46" spans="1:11" ht="60" x14ac:dyDescent="0.2">
      <c r="A46" s="98" t="s">
        <v>322</v>
      </c>
      <c r="B46" s="66">
        <v>150</v>
      </c>
      <c r="C46" s="66"/>
      <c r="D46" s="23" t="s">
        <v>402</v>
      </c>
      <c r="E46" s="93" t="s">
        <v>38</v>
      </c>
      <c r="F46" s="93"/>
      <c r="G46" s="23" t="s">
        <v>400</v>
      </c>
      <c r="H46" s="93" t="s">
        <v>34</v>
      </c>
      <c r="I46" s="93"/>
      <c r="J46" s="23" t="s">
        <v>133</v>
      </c>
      <c r="K46" s="93" t="s">
        <v>134</v>
      </c>
    </row>
    <row r="47" spans="1:11" ht="60" x14ac:dyDescent="0.2">
      <c r="A47" s="98" t="s">
        <v>319</v>
      </c>
      <c r="B47" s="66">
        <v>180</v>
      </c>
      <c r="C47" s="66"/>
      <c r="D47" s="23" t="s">
        <v>382</v>
      </c>
      <c r="E47" s="93" t="s">
        <v>16</v>
      </c>
      <c r="F47" s="93"/>
      <c r="G47" s="23" t="s">
        <v>401</v>
      </c>
      <c r="H47" s="93" t="s">
        <v>271</v>
      </c>
      <c r="I47" s="93"/>
      <c r="J47" s="23" t="s">
        <v>149</v>
      </c>
      <c r="K47" s="93" t="s">
        <v>230</v>
      </c>
    </row>
    <row r="48" spans="1:11" ht="30" x14ac:dyDescent="0.2">
      <c r="A48" s="98" t="s">
        <v>102</v>
      </c>
      <c r="B48" s="66">
        <v>20</v>
      </c>
      <c r="C48" s="66"/>
      <c r="D48" s="23"/>
      <c r="E48" s="93" t="s">
        <v>26</v>
      </c>
      <c r="F48" s="93"/>
      <c r="G48" s="23"/>
      <c r="H48" s="93" t="s">
        <v>103</v>
      </c>
      <c r="I48" s="93"/>
      <c r="J48" s="23"/>
      <c r="K48" s="93" t="s">
        <v>266</v>
      </c>
    </row>
    <row r="49" spans="1:11" ht="75" x14ac:dyDescent="0.2">
      <c r="A49" s="98" t="s">
        <v>323</v>
      </c>
      <c r="B49" s="66">
        <v>180</v>
      </c>
      <c r="C49" s="66"/>
      <c r="D49" s="23"/>
      <c r="E49" s="93" t="s">
        <v>79</v>
      </c>
      <c r="F49" s="93"/>
      <c r="G49" s="23"/>
      <c r="H49" s="93" t="s">
        <v>267</v>
      </c>
      <c r="I49" s="93"/>
      <c r="J49" s="23"/>
      <c r="K49" s="93" t="s">
        <v>268</v>
      </c>
    </row>
    <row r="50" spans="1:11" s="101" customFormat="1" x14ac:dyDescent="0.2">
      <c r="A50" s="133" t="s">
        <v>364</v>
      </c>
      <c r="B50" s="133"/>
      <c r="C50" s="31"/>
      <c r="D50" s="102"/>
      <c r="E50" s="102"/>
      <c r="F50" s="102"/>
      <c r="G50" s="102"/>
      <c r="H50" s="102"/>
      <c r="I50" s="102"/>
      <c r="J50" s="102"/>
      <c r="K50" s="102"/>
    </row>
    <row r="51" spans="1:11" ht="45" x14ac:dyDescent="0.2">
      <c r="A51" s="98" t="s">
        <v>105</v>
      </c>
      <c r="B51" s="66">
        <v>50</v>
      </c>
      <c r="C51" s="66"/>
      <c r="D51" s="93" t="s">
        <v>403</v>
      </c>
      <c r="E51" s="93" t="s">
        <v>39</v>
      </c>
      <c r="F51" s="93"/>
      <c r="G51" s="93" t="s">
        <v>198</v>
      </c>
      <c r="H51" s="93" t="s">
        <v>199</v>
      </c>
      <c r="I51" s="93"/>
      <c r="J51" s="93" t="s">
        <v>200</v>
      </c>
      <c r="K51" s="93" t="s">
        <v>201</v>
      </c>
    </row>
    <row r="52" spans="1:11" ht="60" x14ac:dyDescent="0.2">
      <c r="A52" s="98" t="s">
        <v>142</v>
      </c>
      <c r="B52" s="66">
        <v>200</v>
      </c>
      <c r="C52" s="66"/>
      <c r="D52" s="93" t="s">
        <v>259</v>
      </c>
      <c r="E52" s="93" t="s">
        <v>81</v>
      </c>
      <c r="F52" s="93"/>
      <c r="G52" s="93" t="s">
        <v>217</v>
      </c>
      <c r="H52" s="93" t="s">
        <v>218</v>
      </c>
      <c r="I52" s="93"/>
      <c r="J52" s="93" t="s">
        <v>219</v>
      </c>
      <c r="K52" s="93" t="s">
        <v>220</v>
      </c>
    </row>
    <row r="53" spans="1:11" ht="45" x14ac:dyDescent="0.2">
      <c r="A53" s="98" t="s">
        <v>335</v>
      </c>
      <c r="B53" s="66">
        <v>80</v>
      </c>
      <c r="C53" s="66"/>
      <c r="D53" s="93" t="s">
        <v>404</v>
      </c>
      <c r="E53" s="93" t="s">
        <v>40</v>
      </c>
      <c r="F53" s="93"/>
      <c r="G53" s="93" t="s">
        <v>164</v>
      </c>
      <c r="H53" s="93" t="s">
        <v>165</v>
      </c>
      <c r="I53" s="93"/>
      <c r="J53" s="93" t="s">
        <v>166</v>
      </c>
      <c r="K53" s="93" t="s">
        <v>167</v>
      </c>
    </row>
    <row r="54" spans="1:11" ht="90" x14ac:dyDescent="0.2">
      <c r="A54" s="98" t="s">
        <v>341</v>
      </c>
      <c r="B54" s="66">
        <v>150</v>
      </c>
      <c r="C54" s="66"/>
      <c r="D54" s="93" t="s">
        <v>405</v>
      </c>
      <c r="E54" s="93" t="s">
        <v>41</v>
      </c>
      <c r="F54" s="93"/>
      <c r="G54" s="93" t="s">
        <v>170</v>
      </c>
      <c r="H54" s="93" t="s">
        <v>171</v>
      </c>
      <c r="I54" s="93"/>
      <c r="J54" s="93" t="s">
        <v>168</v>
      </c>
      <c r="K54" s="93" t="s">
        <v>77</v>
      </c>
    </row>
    <row r="55" spans="1:11" ht="75" x14ac:dyDescent="0.2">
      <c r="A55" s="98" t="s">
        <v>339</v>
      </c>
      <c r="B55" s="66">
        <v>180</v>
      </c>
      <c r="C55" s="66"/>
      <c r="D55" s="93" t="s">
        <v>147</v>
      </c>
      <c r="E55" s="93" t="s">
        <v>42</v>
      </c>
      <c r="F55" s="98"/>
      <c r="G55" s="66"/>
      <c r="H55" s="93" t="s">
        <v>389</v>
      </c>
      <c r="I55" s="93"/>
      <c r="J55" s="93"/>
      <c r="K55" s="93" t="s">
        <v>390</v>
      </c>
    </row>
    <row r="56" spans="1:11" ht="30" x14ac:dyDescent="0.2">
      <c r="A56" s="98" t="s">
        <v>102</v>
      </c>
      <c r="B56" s="66">
        <v>20</v>
      </c>
      <c r="C56" s="66"/>
      <c r="D56" s="93"/>
      <c r="E56" s="93" t="s">
        <v>26</v>
      </c>
      <c r="F56" s="93"/>
      <c r="G56" s="93"/>
      <c r="H56" s="93" t="s">
        <v>26</v>
      </c>
      <c r="I56" s="93"/>
      <c r="J56" s="93"/>
      <c r="K56" s="93" t="s">
        <v>26</v>
      </c>
    </row>
    <row r="57" spans="1:11" ht="30" x14ac:dyDescent="0.2">
      <c r="A57" s="98" t="s">
        <v>104</v>
      </c>
      <c r="B57" s="66">
        <v>20</v>
      </c>
      <c r="C57" s="66"/>
      <c r="D57" s="93"/>
      <c r="E57" s="93" t="s">
        <v>27</v>
      </c>
      <c r="F57" s="93"/>
      <c r="G57" s="93"/>
      <c r="H57" s="93" t="s">
        <v>27</v>
      </c>
      <c r="I57" s="93"/>
      <c r="J57" s="93"/>
      <c r="K57" s="93" t="s">
        <v>27</v>
      </c>
    </row>
    <row r="58" spans="1:11" x14ac:dyDescent="0.2">
      <c r="A58" s="98" t="s">
        <v>101</v>
      </c>
      <c r="B58" s="66">
        <v>100</v>
      </c>
      <c r="C58" s="66"/>
      <c r="D58" s="93"/>
      <c r="E58" s="93" t="s">
        <v>43</v>
      </c>
      <c r="F58" s="93"/>
      <c r="G58" s="93"/>
      <c r="H58" s="93" t="s">
        <v>54</v>
      </c>
      <c r="I58" s="93"/>
      <c r="J58" s="93"/>
      <c r="K58" s="93" t="s">
        <v>36</v>
      </c>
    </row>
    <row r="59" spans="1:11" s="101" customFormat="1" x14ac:dyDescent="0.2">
      <c r="A59" s="133" t="s">
        <v>327</v>
      </c>
      <c r="B59" s="133"/>
      <c r="C59" s="31"/>
      <c r="D59" s="102"/>
      <c r="E59" s="102"/>
      <c r="F59" s="102"/>
      <c r="G59" s="23"/>
      <c r="H59" s="23"/>
      <c r="I59" s="23"/>
      <c r="J59" s="102"/>
      <c r="K59" s="102"/>
    </row>
    <row r="60" spans="1:11" x14ac:dyDescent="0.2">
      <c r="A60" s="133" t="s">
        <v>365</v>
      </c>
      <c r="B60" s="133"/>
      <c r="C60" s="31"/>
      <c r="D60" s="102"/>
      <c r="E60" s="102"/>
      <c r="F60" s="102"/>
      <c r="G60" s="94"/>
      <c r="H60" s="94"/>
      <c r="I60" s="94"/>
      <c r="J60" s="94"/>
      <c r="K60" s="94"/>
    </row>
    <row r="61" spans="1:11" ht="45" x14ac:dyDescent="0.2">
      <c r="A61" s="98" t="s">
        <v>151</v>
      </c>
      <c r="B61" s="66">
        <v>150</v>
      </c>
      <c r="C61" s="66"/>
      <c r="D61" s="93" t="s">
        <v>406</v>
      </c>
      <c r="E61" s="93" t="s">
        <v>82</v>
      </c>
      <c r="F61" s="93"/>
      <c r="G61" s="93" t="s">
        <v>152</v>
      </c>
      <c r="H61" s="93" t="s">
        <v>153</v>
      </c>
      <c r="I61" s="93"/>
      <c r="J61" s="93" t="s">
        <v>154</v>
      </c>
      <c r="K61" s="93" t="s">
        <v>155</v>
      </c>
    </row>
    <row r="62" spans="1:11" ht="60" x14ac:dyDescent="0.2">
      <c r="A62" s="98" t="s">
        <v>319</v>
      </c>
      <c r="B62" s="66">
        <v>180</v>
      </c>
      <c r="C62" s="66"/>
      <c r="D62" s="93" t="s">
        <v>197</v>
      </c>
      <c r="E62" s="93" t="s">
        <v>44</v>
      </c>
      <c r="F62" s="93"/>
      <c r="G62" s="93" t="s">
        <v>99</v>
      </c>
      <c r="H62" s="93" t="s">
        <v>100</v>
      </c>
      <c r="I62" s="93"/>
      <c r="J62" s="93"/>
      <c r="K62" s="93" t="s">
        <v>72</v>
      </c>
    </row>
    <row r="63" spans="1:11" ht="30" x14ac:dyDescent="0.2">
      <c r="A63" s="98" t="s">
        <v>102</v>
      </c>
      <c r="B63" s="66">
        <v>20</v>
      </c>
      <c r="C63" s="66"/>
      <c r="D63" s="93"/>
      <c r="E63" s="93" t="s">
        <v>26</v>
      </c>
      <c r="F63" s="93"/>
      <c r="G63" s="93"/>
      <c r="H63" s="93" t="s">
        <v>103</v>
      </c>
      <c r="I63" s="93"/>
      <c r="J63" s="93"/>
      <c r="K63" s="93" t="s">
        <v>266</v>
      </c>
    </row>
    <row r="64" spans="1:11" ht="75" x14ac:dyDescent="0.2">
      <c r="A64" s="98" t="s">
        <v>323</v>
      </c>
      <c r="B64" s="66">
        <v>180</v>
      </c>
      <c r="C64" s="66"/>
      <c r="D64" s="93"/>
      <c r="E64" s="93" t="s">
        <v>79</v>
      </c>
      <c r="F64" s="93"/>
      <c r="G64" s="93"/>
      <c r="H64" s="93" t="s">
        <v>267</v>
      </c>
      <c r="I64" s="93"/>
      <c r="J64" s="93"/>
      <c r="K64" s="93" t="s">
        <v>268</v>
      </c>
    </row>
    <row r="65" spans="1:11" ht="30" x14ac:dyDescent="0.2">
      <c r="A65" s="98" t="s">
        <v>338</v>
      </c>
      <c r="B65" s="66">
        <v>10</v>
      </c>
      <c r="C65" s="66"/>
      <c r="D65" s="93"/>
      <c r="E65" s="93" t="s">
        <v>45</v>
      </c>
      <c r="F65" s="93"/>
      <c r="G65" s="93"/>
      <c r="H65" s="93" t="s">
        <v>195</v>
      </c>
      <c r="I65" s="93"/>
      <c r="J65" s="93"/>
      <c r="K65" s="93" t="s">
        <v>272</v>
      </c>
    </row>
    <row r="66" spans="1:11" x14ac:dyDescent="0.2">
      <c r="A66" s="98" t="s">
        <v>101</v>
      </c>
      <c r="B66" s="66">
        <v>100</v>
      </c>
      <c r="C66" s="66"/>
      <c r="D66" s="93"/>
      <c r="E66" s="93" t="s">
        <v>19</v>
      </c>
      <c r="F66" s="93"/>
      <c r="G66" s="93"/>
      <c r="H66" s="93" t="s">
        <v>43</v>
      </c>
      <c r="I66" s="93"/>
      <c r="J66" s="94"/>
      <c r="K66" s="65" t="s">
        <v>273</v>
      </c>
    </row>
    <row r="67" spans="1:11" s="101" customFormat="1" x14ac:dyDescent="0.2">
      <c r="A67" s="133" t="s">
        <v>366</v>
      </c>
      <c r="B67" s="133"/>
      <c r="C67" s="31"/>
      <c r="D67" s="102"/>
      <c r="E67" s="102"/>
      <c r="F67" s="102"/>
      <c r="G67" s="102"/>
      <c r="H67" s="102"/>
      <c r="I67" s="102"/>
      <c r="J67" s="102"/>
      <c r="K67" s="102"/>
    </row>
    <row r="68" spans="1:11" ht="45" x14ac:dyDescent="0.2">
      <c r="A68" s="98" t="s">
        <v>105</v>
      </c>
      <c r="B68" s="66">
        <v>50</v>
      </c>
      <c r="C68" s="66"/>
      <c r="D68" s="93" t="s">
        <v>126</v>
      </c>
      <c r="E68" s="93" t="s">
        <v>46</v>
      </c>
      <c r="F68" s="93"/>
      <c r="G68" s="93" t="s">
        <v>126</v>
      </c>
      <c r="H68" s="93" t="s">
        <v>263</v>
      </c>
      <c r="I68" s="93"/>
      <c r="J68" s="93" t="s">
        <v>391</v>
      </c>
      <c r="K68" s="93" t="s">
        <v>269</v>
      </c>
    </row>
    <row r="69" spans="1:11" ht="45" x14ac:dyDescent="0.2">
      <c r="A69" s="98" t="s">
        <v>158</v>
      </c>
      <c r="B69" s="66">
        <v>200</v>
      </c>
      <c r="C69" s="66"/>
      <c r="D69" s="93" t="s">
        <v>304</v>
      </c>
      <c r="E69" s="93" t="s">
        <v>47</v>
      </c>
      <c r="F69" s="93"/>
      <c r="G69" s="93" t="s">
        <v>159</v>
      </c>
      <c r="H69" s="93" t="s">
        <v>32</v>
      </c>
      <c r="I69" s="93"/>
      <c r="J69" s="93" t="s">
        <v>162</v>
      </c>
      <c r="K69" s="93" t="s">
        <v>163</v>
      </c>
    </row>
    <row r="70" spans="1:11" ht="60" x14ac:dyDescent="0.2">
      <c r="A70" s="98" t="s">
        <v>348</v>
      </c>
      <c r="B70" s="66">
        <v>230</v>
      </c>
      <c r="C70" s="66"/>
      <c r="D70" s="93" t="s">
        <v>407</v>
      </c>
      <c r="E70" s="93" t="s">
        <v>48</v>
      </c>
      <c r="F70" s="93"/>
      <c r="G70" s="93" t="s">
        <v>95</v>
      </c>
      <c r="H70" s="93" t="s">
        <v>96</v>
      </c>
      <c r="I70" s="93"/>
      <c r="J70" s="93" t="s">
        <v>97</v>
      </c>
      <c r="K70" s="93" t="s">
        <v>98</v>
      </c>
    </row>
    <row r="71" spans="1:11" x14ac:dyDescent="0.2">
      <c r="A71" s="98" t="s">
        <v>442</v>
      </c>
      <c r="B71" s="66">
        <v>180</v>
      </c>
      <c r="C71" s="66"/>
      <c r="D71" s="93"/>
      <c r="E71" s="93" t="s">
        <v>444</v>
      </c>
      <c r="F71" s="93"/>
      <c r="G71" s="93"/>
      <c r="H71" s="93" t="s">
        <v>443</v>
      </c>
      <c r="I71" s="93"/>
      <c r="J71" s="93"/>
      <c r="K71" s="93" t="s">
        <v>121</v>
      </c>
    </row>
    <row r="72" spans="1:11" ht="30" x14ac:dyDescent="0.2">
      <c r="A72" s="98" t="s">
        <v>104</v>
      </c>
      <c r="B72" s="66">
        <v>20</v>
      </c>
      <c r="C72" s="66"/>
      <c r="D72" s="93"/>
      <c r="E72" s="93" t="s">
        <v>27</v>
      </c>
      <c r="F72" s="93"/>
      <c r="G72" s="93"/>
      <c r="H72" s="93" t="s">
        <v>27</v>
      </c>
      <c r="I72" s="93"/>
      <c r="J72" s="94"/>
      <c r="K72" s="65" t="s">
        <v>27</v>
      </c>
    </row>
    <row r="73" spans="1:11" s="101" customFormat="1" x14ac:dyDescent="0.2">
      <c r="A73" s="133" t="s">
        <v>328</v>
      </c>
      <c r="B73" s="133"/>
      <c r="C73" s="31"/>
      <c r="D73" s="102"/>
      <c r="E73" s="102"/>
      <c r="F73" s="102"/>
      <c r="G73" s="102"/>
      <c r="H73" s="102"/>
      <c r="I73" s="102"/>
      <c r="J73" s="102"/>
      <c r="K73" s="102"/>
    </row>
    <row r="74" spans="1:11" s="101" customFormat="1" x14ac:dyDescent="0.2">
      <c r="A74" s="133" t="s">
        <v>367</v>
      </c>
      <c r="B74" s="133"/>
      <c r="C74" s="31"/>
      <c r="D74" s="102"/>
      <c r="E74" s="102"/>
      <c r="F74" s="102"/>
      <c r="G74" s="102"/>
      <c r="H74" s="102"/>
      <c r="I74" s="102"/>
      <c r="J74" s="102"/>
      <c r="K74" s="102"/>
    </row>
    <row r="75" spans="1:11" s="101" customFormat="1" ht="45" x14ac:dyDescent="0.2">
      <c r="A75" s="98" t="s">
        <v>92</v>
      </c>
      <c r="B75" s="66">
        <v>20</v>
      </c>
      <c r="C75" s="66"/>
      <c r="D75" s="23" t="s">
        <v>126</v>
      </c>
      <c r="E75" s="65" t="s">
        <v>31</v>
      </c>
      <c r="F75" s="65"/>
      <c r="G75" s="23" t="s">
        <v>391</v>
      </c>
      <c r="H75" s="65" t="s">
        <v>269</v>
      </c>
      <c r="I75" s="65"/>
      <c r="J75" s="65" t="s">
        <v>126</v>
      </c>
      <c r="K75" s="65" t="s">
        <v>46</v>
      </c>
    </row>
    <row r="76" spans="1:11" s="101" customFormat="1" ht="75" x14ac:dyDescent="0.2">
      <c r="A76" s="98" t="s">
        <v>177</v>
      </c>
      <c r="B76" s="66">
        <v>80</v>
      </c>
      <c r="C76" s="66"/>
      <c r="D76" s="23" t="s">
        <v>409</v>
      </c>
      <c r="E76" s="65" t="s">
        <v>49</v>
      </c>
      <c r="F76" s="65"/>
      <c r="G76" s="23" t="s">
        <v>178</v>
      </c>
      <c r="H76" s="65" t="s">
        <v>179</v>
      </c>
      <c r="I76" s="65"/>
      <c r="J76" s="65" t="s">
        <v>180</v>
      </c>
      <c r="K76" s="65" t="s">
        <v>181</v>
      </c>
    </row>
    <row r="77" spans="1:11" ht="90" x14ac:dyDescent="0.2">
      <c r="A77" s="98" t="s">
        <v>341</v>
      </c>
      <c r="B77" s="66">
        <v>150</v>
      </c>
      <c r="C77" s="66"/>
      <c r="D77" s="23" t="s">
        <v>405</v>
      </c>
      <c r="E77" s="65" t="s">
        <v>41</v>
      </c>
      <c r="F77" s="65"/>
      <c r="G77" s="23" t="s">
        <v>213</v>
      </c>
      <c r="H77" s="65" t="s">
        <v>214</v>
      </c>
      <c r="I77" s="65"/>
      <c r="J77" s="23" t="s">
        <v>211</v>
      </c>
      <c r="K77" s="65" t="s">
        <v>212</v>
      </c>
    </row>
    <row r="78" spans="1:11" ht="60" x14ac:dyDescent="0.2">
      <c r="A78" s="98" t="s">
        <v>319</v>
      </c>
      <c r="B78" s="66">
        <v>180</v>
      </c>
      <c r="C78" s="66"/>
      <c r="D78" s="23" t="s">
        <v>382</v>
      </c>
      <c r="E78" s="65" t="s">
        <v>16</v>
      </c>
      <c r="F78" s="65"/>
      <c r="G78" s="23"/>
      <c r="H78" s="65" t="s">
        <v>67</v>
      </c>
      <c r="I78" s="65"/>
      <c r="J78" s="23"/>
      <c r="K78" s="65" t="s">
        <v>265</v>
      </c>
    </row>
    <row r="79" spans="1:11" ht="30" x14ac:dyDescent="0.2">
      <c r="A79" s="98" t="s">
        <v>102</v>
      </c>
      <c r="B79" s="66">
        <v>20</v>
      </c>
      <c r="C79" s="66"/>
      <c r="D79" s="23"/>
      <c r="E79" s="65" t="s">
        <v>26</v>
      </c>
      <c r="F79" s="65"/>
      <c r="G79" s="23"/>
      <c r="H79" s="65" t="s">
        <v>103</v>
      </c>
      <c r="I79" s="65"/>
      <c r="J79" s="23"/>
      <c r="K79" s="65" t="s">
        <v>266</v>
      </c>
    </row>
    <row r="80" spans="1:11" ht="75" x14ac:dyDescent="0.2">
      <c r="A80" s="98" t="s">
        <v>323</v>
      </c>
      <c r="B80" s="66">
        <v>180</v>
      </c>
      <c r="C80" s="66"/>
      <c r="D80" s="94"/>
      <c r="E80" s="65" t="s">
        <v>79</v>
      </c>
      <c r="F80" s="65"/>
      <c r="G80" s="23"/>
      <c r="H80" s="65" t="s">
        <v>267</v>
      </c>
      <c r="I80" s="65"/>
      <c r="J80" s="23"/>
      <c r="K80" s="65" t="s">
        <v>268</v>
      </c>
    </row>
    <row r="81" spans="1:11" s="101" customFormat="1" x14ac:dyDescent="0.2">
      <c r="A81" s="133" t="s">
        <v>368</v>
      </c>
      <c r="B81" s="133"/>
      <c r="C81" s="31"/>
      <c r="D81" s="102"/>
      <c r="E81" s="102"/>
      <c r="F81" s="102"/>
      <c r="G81" s="102"/>
      <c r="H81" s="102"/>
      <c r="I81" s="102"/>
      <c r="J81" s="102"/>
      <c r="K81" s="102"/>
    </row>
    <row r="82" spans="1:11" ht="45" x14ac:dyDescent="0.2">
      <c r="A82" s="98" t="s">
        <v>105</v>
      </c>
      <c r="B82" s="66">
        <v>50</v>
      </c>
      <c r="C82" s="66"/>
      <c r="D82" s="65" t="s">
        <v>410</v>
      </c>
      <c r="E82" s="65" t="s">
        <v>50</v>
      </c>
      <c r="F82" s="65"/>
      <c r="G82" s="65" t="s">
        <v>157</v>
      </c>
      <c r="H82" s="65" t="s">
        <v>256</v>
      </c>
      <c r="I82" s="65"/>
      <c r="J82" s="65" t="s">
        <v>257</v>
      </c>
      <c r="K82" s="65" t="s">
        <v>258</v>
      </c>
    </row>
    <row r="83" spans="1:11" ht="60" x14ac:dyDescent="0.2">
      <c r="A83" s="98" t="s">
        <v>142</v>
      </c>
      <c r="B83" s="66">
        <v>200</v>
      </c>
      <c r="C83" s="66"/>
      <c r="D83" s="65" t="s">
        <v>411</v>
      </c>
      <c r="E83" s="65" t="s">
        <v>51</v>
      </c>
      <c r="F83" s="65"/>
      <c r="G83" s="65" t="s">
        <v>259</v>
      </c>
      <c r="H83" s="65" t="s">
        <v>190</v>
      </c>
      <c r="I83" s="65"/>
      <c r="J83" s="65" t="s">
        <v>260</v>
      </c>
      <c r="K83" s="65" t="s">
        <v>261</v>
      </c>
    </row>
    <row r="84" spans="1:11" ht="45" x14ac:dyDescent="0.2">
      <c r="A84" s="98" t="s">
        <v>145</v>
      </c>
      <c r="B84" s="66">
        <v>80</v>
      </c>
      <c r="C84" s="66"/>
      <c r="D84" s="65" t="s">
        <v>412</v>
      </c>
      <c r="E84" s="65" t="s">
        <v>83</v>
      </c>
      <c r="F84" s="65"/>
      <c r="G84" s="65" t="s">
        <v>146</v>
      </c>
      <c r="H84" s="65" t="s">
        <v>37</v>
      </c>
      <c r="I84" s="65"/>
      <c r="J84" s="65" t="s">
        <v>226</v>
      </c>
      <c r="K84" s="65" t="s">
        <v>227</v>
      </c>
    </row>
    <row r="85" spans="1:11" ht="60" x14ac:dyDescent="0.2">
      <c r="A85" s="98" t="s">
        <v>322</v>
      </c>
      <c r="B85" s="66">
        <v>150</v>
      </c>
      <c r="C85" s="66"/>
      <c r="D85" s="65" t="s">
        <v>413</v>
      </c>
      <c r="E85" s="65" t="s">
        <v>38</v>
      </c>
      <c r="F85" s="65"/>
      <c r="G85" s="65"/>
      <c r="H85" s="65" t="s">
        <v>274</v>
      </c>
      <c r="I85" s="65"/>
      <c r="J85" s="65"/>
      <c r="K85" s="65"/>
    </row>
    <row r="86" spans="1:11" ht="60" x14ac:dyDescent="0.2">
      <c r="A86" s="98" t="s">
        <v>336</v>
      </c>
      <c r="B86" s="66">
        <v>180</v>
      </c>
      <c r="C86" s="66"/>
      <c r="D86" s="65" t="s">
        <v>399</v>
      </c>
      <c r="E86" s="65" t="s">
        <v>35</v>
      </c>
      <c r="F86" s="65"/>
      <c r="G86" s="65" t="s">
        <v>241</v>
      </c>
      <c r="H86" s="65" t="s">
        <v>242</v>
      </c>
      <c r="I86" s="65"/>
      <c r="J86" s="65" t="s">
        <v>135</v>
      </c>
      <c r="K86" s="65" t="s">
        <v>136</v>
      </c>
    </row>
    <row r="87" spans="1:11" ht="30" x14ac:dyDescent="0.2">
      <c r="A87" s="98" t="s">
        <v>102</v>
      </c>
      <c r="B87" s="66">
        <v>20</v>
      </c>
      <c r="C87" s="66"/>
      <c r="D87" s="65"/>
      <c r="E87" s="65" t="s">
        <v>26</v>
      </c>
      <c r="F87" s="65"/>
      <c r="G87" s="65"/>
      <c r="H87" s="65" t="s">
        <v>26</v>
      </c>
      <c r="I87" s="65"/>
      <c r="J87" s="94"/>
      <c r="K87" s="65" t="s">
        <v>26</v>
      </c>
    </row>
    <row r="88" spans="1:11" ht="30" x14ac:dyDescent="0.2">
      <c r="A88" s="98" t="s">
        <v>104</v>
      </c>
      <c r="B88" s="66">
        <v>20</v>
      </c>
      <c r="C88" s="66"/>
      <c r="D88" s="65"/>
      <c r="E88" s="65" t="s">
        <v>27</v>
      </c>
      <c r="F88" s="65"/>
      <c r="G88" s="65"/>
      <c r="H88" s="65" t="s">
        <v>27</v>
      </c>
      <c r="I88" s="65"/>
      <c r="J88" s="94"/>
      <c r="K88" s="65" t="s">
        <v>27</v>
      </c>
    </row>
    <row r="89" spans="1:11" x14ac:dyDescent="0.2">
      <c r="A89" s="98" t="s">
        <v>101</v>
      </c>
      <c r="B89" s="66">
        <v>100</v>
      </c>
      <c r="C89" s="66"/>
      <c r="D89" s="65" t="s">
        <v>414</v>
      </c>
      <c r="E89" s="65" t="s">
        <v>36</v>
      </c>
      <c r="F89" s="65"/>
      <c r="G89" s="65"/>
      <c r="H89" s="65" t="s">
        <v>156</v>
      </c>
      <c r="I89" s="65"/>
      <c r="J89" s="94"/>
      <c r="K89" s="65" t="s">
        <v>54</v>
      </c>
    </row>
    <row r="90" spans="1:11" s="101" customFormat="1" x14ac:dyDescent="0.2">
      <c r="A90" s="133" t="s">
        <v>329</v>
      </c>
      <c r="B90" s="133"/>
      <c r="C90" s="31"/>
      <c r="D90" s="102"/>
      <c r="E90" s="102"/>
      <c r="F90" s="102"/>
      <c r="G90" s="102"/>
      <c r="H90" s="102"/>
      <c r="I90" s="102"/>
      <c r="J90" s="102"/>
      <c r="K90" s="102"/>
    </row>
    <row r="91" spans="1:11" s="101" customFormat="1" x14ac:dyDescent="0.2">
      <c r="A91" s="133" t="s">
        <v>369</v>
      </c>
      <c r="B91" s="133"/>
      <c r="C91" s="31"/>
      <c r="D91" s="102"/>
      <c r="E91" s="102"/>
      <c r="F91" s="102"/>
      <c r="G91" s="102"/>
      <c r="H91" s="102"/>
      <c r="I91" s="102"/>
      <c r="J91" s="102"/>
      <c r="K91" s="102"/>
    </row>
    <row r="92" spans="1:11" ht="45" x14ac:dyDescent="0.2">
      <c r="A92" s="98" t="s">
        <v>196</v>
      </c>
      <c r="B92" s="66">
        <v>200</v>
      </c>
      <c r="C92" s="66"/>
      <c r="D92" s="65" t="s">
        <v>52</v>
      </c>
      <c r="E92" s="65" t="s">
        <v>53</v>
      </c>
      <c r="F92" s="65"/>
      <c r="G92" s="23" t="s">
        <v>252</v>
      </c>
      <c r="H92" s="23" t="s">
        <v>253</v>
      </c>
      <c r="I92" s="23"/>
      <c r="J92" s="23" t="s">
        <v>254</v>
      </c>
      <c r="K92" s="21" t="s">
        <v>255</v>
      </c>
    </row>
    <row r="93" spans="1:11" ht="60" x14ac:dyDescent="0.2">
      <c r="A93" s="98" t="s">
        <v>319</v>
      </c>
      <c r="B93" s="66">
        <v>180</v>
      </c>
      <c r="C93" s="66"/>
      <c r="D93" s="65" t="s">
        <v>395</v>
      </c>
      <c r="E93" s="65" t="s">
        <v>84</v>
      </c>
      <c r="F93" s="65"/>
      <c r="G93" s="23" t="s">
        <v>149</v>
      </c>
      <c r="H93" s="23" t="s">
        <v>150</v>
      </c>
      <c r="I93" s="23"/>
      <c r="J93" s="23" t="s">
        <v>147</v>
      </c>
      <c r="K93" s="21" t="s">
        <v>148</v>
      </c>
    </row>
    <row r="94" spans="1:11" ht="30" x14ac:dyDescent="0.2">
      <c r="A94" s="98" t="s">
        <v>186</v>
      </c>
      <c r="B94" s="66">
        <v>15</v>
      </c>
      <c r="C94" s="66"/>
      <c r="D94" s="65" t="s">
        <v>384</v>
      </c>
      <c r="E94" s="65" t="s">
        <v>20</v>
      </c>
      <c r="F94" s="65"/>
      <c r="G94" s="23" t="s">
        <v>415</v>
      </c>
      <c r="H94" s="23" t="s">
        <v>20</v>
      </c>
      <c r="I94" s="23"/>
      <c r="J94" s="23" t="s">
        <v>415</v>
      </c>
      <c r="K94" s="21" t="s">
        <v>20</v>
      </c>
    </row>
    <row r="95" spans="1:11" ht="60" x14ac:dyDescent="0.2">
      <c r="A95" s="98" t="s">
        <v>337</v>
      </c>
      <c r="B95" s="66">
        <v>30</v>
      </c>
      <c r="C95" s="66"/>
      <c r="D95" s="65" t="s">
        <v>17</v>
      </c>
      <c r="E95" s="65" t="s">
        <v>18</v>
      </c>
      <c r="F95" s="65"/>
      <c r="G95" s="23" t="s">
        <v>137</v>
      </c>
      <c r="H95" s="23" t="s">
        <v>123</v>
      </c>
      <c r="I95" s="23"/>
      <c r="J95" s="23" t="s">
        <v>124</v>
      </c>
      <c r="K95" s="21" t="s">
        <v>125</v>
      </c>
    </row>
    <row r="96" spans="1:11" x14ac:dyDescent="0.2">
      <c r="A96" s="98" t="s">
        <v>101</v>
      </c>
      <c r="B96" s="66">
        <v>100</v>
      </c>
      <c r="C96" s="66"/>
      <c r="D96" s="65"/>
      <c r="E96" s="65" t="s">
        <v>54</v>
      </c>
      <c r="F96" s="65"/>
      <c r="G96" s="23"/>
      <c r="H96" s="23" t="s">
        <v>275</v>
      </c>
      <c r="I96" s="23"/>
      <c r="J96" s="23"/>
      <c r="K96" s="21" t="s">
        <v>276</v>
      </c>
    </row>
    <row r="97" spans="1:11" ht="75" x14ac:dyDescent="0.2">
      <c r="A97" s="98" t="s">
        <v>323</v>
      </c>
      <c r="B97" s="66">
        <v>180</v>
      </c>
      <c r="C97" s="66"/>
      <c r="D97" s="65"/>
      <c r="E97" s="65" t="s">
        <v>79</v>
      </c>
      <c r="F97" s="65"/>
      <c r="G97" s="23"/>
      <c r="H97" s="23" t="s">
        <v>267</v>
      </c>
      <c r="I97" s="23"/>
      <c r="J97" s="23"/>
      <c r="K97" s="21" t="s">
        <v>268</v>
      </c>
    </row>
    <row r="98" spans="1:11" s="101" customFormat="1" x14ac:dyDescent="0.2">
      <c r="A98" s="133" t="s">
        <v>370</v>
      </c>
      <c r="B98" s="133"/>
      <c r="C98" s="31"/>
      <c r="D98" s="102"/>
      <c r="E98" s="102"/>
      <c r="F98" s="102"/>
      <c r="G98" s="102"/>
      <c r="H98" s="102"/>
      <c r="I98" s="102"/>
      <c r="J98" s="102"/>
      <c r="K98" s="102"/>
    </row>
    <row r="99" spans="1:11" ht="45" x14ac:dyDescent="0.2">
      <c r="A99" s="98" t="s">
        <v>105</v>
      </c>
      <c r="B99" s="66">
        <v>50</v>
      </c>
      <c r="C99" s="66"/>
      <c r="D99" s="65" t="s">
        <v>126</v>
      </c>
      <c r="E99" s="65" t="s">
        <v>55</v>
      </c>
      <c r="F99" s="65"/>
      <c r="G99" s="23" t="s">
        <v>138</v>
      </c>
      <c r="H99" s="65" t="s">
        <v>139</v>
      </c>
      <c r="I99" s="65"/>
      <c r="J99" s="65" t="s">
        <v>140</v>
      </c>
      <c r="K99" s="65" t="s">
        <v>141</v>
      </c>
    </row>
    <row r="100" spans="1:11" ht="30" x14ac:dyDescent="0.2">
      <c r="A100" s="98" t="s">
        <v>158</v>
      </c>
      <c r="B100" s="66">
        <v>200</v>
      </c>
      <c r="C100" s="66"/>
      <c r="D100" s="65" t="s">
        <v>416</v>
      </c>
      <c r="E100" s="65" t="s">
        <v>56</v>
      </c>
      <c r="F100" s="65"/>
      <c r="G100" s="65" t="s">
        <v>162</v>
      </c>
      <c r="H100" s="65" t="s">
        <v>163</v>
      </c>
      <c r="I100" s="65"/>
      <c r="J100" s="65" t="s">
        <v>160</v>
      </c>
      <c r="K100" s="65" t="s">
        <v>161</v>
      </c>
    </row>
    <row r="101" spans="1:11" ht="30" x14ac:dyDescent="0.2">
      <c r="A101" s="98" t="s">
        <v>347</v>
      </c>
      <c r="B101" s="66">
        <v>80</v>
      </c>
      <c r="C101" s="66"/>
      <c r="D101" s="65" t="s">
        <v>417</v>
      </c>
      <c r="E101" s="65" t="s">
        <v>57</v>
      </c>
      <c r="F101" s="65"/>
      <c r="G101" s="65" t="s">
        <v>209</v>
      </c>
      <c r="H101" s="65" t="s">
        <v>210</v>
      </c>
      <c r="I101" s="65"/>
      <c r="J101" s="65" t="s">
        <v>205</v>
      </c>
      <c r="K101" s="65" t="s">
        <v>206</v>
      </c>
    </row>
    <row r="102" spans="1:11" ht="90" x14ac:dyDescent="0.2">
      <c r="A102" s="98" t="s">
        <v>341</v>
      </c>
      <c r="B102" s="66">
        <v>150</v>
      </c>
      <c r="C102" s="66"/>
      <c r="D102" s="65" t="s">
        <v>418</v>
      </c>
      <c r="E102" s="65" t="s">
        <v>58</v>
      </c>
      <c r="F102" s="65"/>
      <c r="G102" s="65" t="s">
        <v>239</v>
      </c>
      <c r="H102" s="65" t="s">
        <v>61</v>
      </c>
      <c r="I102" s="65"/>
      <c r="J102" s="65" t="s">
        <v>170</v>
      </c>
      <c r="K102" s="65" t="s">
        <v>171</v>
      </c>
    </row>
    <row r="103" spans="1:11" ht="60" x14ac:dyDescent="0.2">
      <c r="A103" s="98" t="s">
        <v>336</v>
      </c>
      <c r="B103" s="66">
        <v>180</v>
      </c>
      <c r="C103" s="66"/>
      <c r="D103" s="65" t="s">
        <v>408</v>
      </c>
      <c r="E103" s="65" t="s">
        <v>203</v>
      </c>
      <c r="F103" s="65"/>
      <c r="G103" s="65" t="s">
        <v>135</v>
      </c>
      <c r="H103" s="65" t="s">
        <v>136</v>
      </c>
      <c r="I103" s="65"/>
      <c r="J103" s="65" t="s">
        <v>172</v>
      </c>
      <c r="K103" s="65" t="s">
        <v>277</v>
      </c>
    </row>
    <row r="104" spans="1:11" ht="30" x14ac:dyDescent="0.2">
      <c r="A104" s="98" t="s">
        <v>102</v>
      </c>
      <c r="B104" s="66">
        <v>20</v>
      </c>
      <c r="C104" s="66"/>
      <c r="D104" s="65"/>
      <c r="E104" s="65" t="s">
        <v>59</v>
      </c>
      <c r="F104" s="65"/>
      <c r="G104" s="65"/>
      <c r="H104" s="65" t="s">
        <v>59</v>
      </c>
      <c r="I104" s="65"/>
      <c r="J104" s="65"/>
      <c r="K104" s="65" t="s">
        <v>59</v>
      </c>
    </row>
    <row r="105" spans="1:11" ht="30" x14ac:dyDescent="0.2">
      <c r="A105" s="98" t="s">
        <v>104</v>
      </c>
      <c r="B105" s="66">
        <v>20</v>
      </c>
      <c r="C105" s="66"/>
      <c r="D105" s="65"/>
      <c r="E105" s="65" t="s">
        <v>27</v>
      </c>
      <c r="F105" s="65"/>
      <c r="G105" s="65"/>
      <c r="H105" s="65" t="s">
        <v>27</v>
      </c>
      <c r="I105" s="65"/>
      <c r="J105" s="65"/>
      <c r="K105" s="65" t="s">
        <v>27</v>
      </c>
    </row>
    <row r="106" spans="1:11" x14ac:dyDescent="0.2">
      <c r="A106" s="98" t="s">
        <v>101</v>
      </c>
      <c r="B106" s="66">
        <v>100</v>
      </c>
      <c r="C106" s="66"/>
      <c r="D106" s="65"/>
      <c r="E106" s="65" t="s">
        <v>438</v>
      </c>
      <c r="F106" s="65"/>
      <c r="G106" s="65"/>
      <c r="H106" s="65" t="s">
        <v>439</v>
      </c>
      <c r="I106" s="65"/>
      <c r="J106" s="65"/>
      <c r="K106" s="65" t="s">
        <v>436</v>
      </c>
    </row>
    <row r="107" spans="1:11" s="101" customFormat="1" x14ac:dyDescent="0.2">
      <c r="A107" s="133" t="s">
        <v>330</v>
      </c>
      <c r="B107" s="133"/>
      <c r="C107" s="31"/>
      <c r="D107" s="102"/>
      <c r="E107" s="102"/>
      <c r="F107" s="102"/>
      <c r="G107" s="102"/>
      <c r="H107" s="102"/>
      <c r="I107" s="102"/>
      <c r="J107" s="102"/>
      <c r="K107" s="102"/>
    </row>
    <row r="108" spans="1:11" s="101" customFormat="1" x14ac:dyDescent="0.2">
      <c r="A108" s="133" t="s">
        <v>371</v>
      </c>
      <c r="B108" s="133"/>
      <c r="C108" s="31"/>
      <c r="D108" s="65"/>
      <c r="E108" s="65"/>
      <c r="F108" s="65"/>
      <c r="G108" s="102"/>
      <c r="H108" s="102"/>
      <c r="I108" s="102"/>
      <c r="J108" s="102"/>
      <c r="K108" s="102"/>
    </row>
    <row r="109" spans="1:11" s="101" customFormat="1" ht="45" x14ac:dyDescent="0.2">
      <c r="A109" s="98" t="s">
        <v>92</v>
      </c>
      <c r="B109" s="66">
        <v>20</v>
      </c>
      <c r="C109" s="66"/>
      <c r="D109" s="65" t="s">
        <v>126</v>
      </c>
      <c r="E109" s="65" t="s">
        <v>31</v>
      </c>
      <c r="F109" s="65"/>
      <c r="G109" s="65" t="s">
        <v>391</v>
      </c>
      <c r="H109" s="65" t="s">
        <v>269</v>
      </c>
      <c r="I109" s="65"/>
      <c r="J109" s="65" t="s">
        <v>126</v>
      </c>
      <c r="K109" s="65" t="s">
        <v>46</v>
      </c>
    </row>
    <row r="110" spans="1:11" ht="30" x14ac:dyDescent="0.2">
      <c r="A110" s="98" t="s">
        <v>375</v>
      </c>
      <c r="B110" s="66">
        <v>80</v>
      </c>
      <c r="C110" s="66"/>
      <c r="D110" s="23">
        <v>271</v>
      </c>
      <c r="E110" s="65" t="s">
        <v>60</v>
      </c>
      <c r="F110" s="65"/>
      <c r="G110" s="65" t="s">
        <v>282</v>
      </c>
      <c r="H110" s="65" t="s">
        <v>283</v>
      </c>
      <c r="I110" s="65"/>
      <c r="J110" s="65" t="s">
        <v>247</v>
      </c>
      <c r="K110" s="65" t="s">
        <v>278</v>
      </c>
    </row>
    <row r="111" spans="1:11" ht="90" x14ac:dyDescent="0.2">
      <c r="A111" s="98" t="s">
        <v>341</v>
      </c>
      <c r="B111" s="66">
        <v>150</v>
      </c>
      <c r="C111" s="66"/>
      <c r="D111" s="23" t="s">
        <v>239</v>
      </c>
      <c r="E111" s="65" t="s">
        <v>61</v>
      </c>
      <c r="F111" s="65"/>
      <c r="G111" s="65" t="s">
        <v>169</v>
      </c>
      <c r="H111" s="65" t="s">
        <v>279</v>
      </c>
      <c r="I111" s="65"/>
      <c r="J111" s="65" t="s">
        <v>280</v>
      </c>
      <c r="K111" s="65" t="s">
        <v>281</v>
      </c>
    </row>
    <row r="112" spans="1:11" ht="60" x14ac:dyDescent="0.2">
      <c r="A112" s="98" t="s">
        <v>319</v>
      </c>
      <c r="B112" s="66">
        <v>180</v>
      </c>
      <c r="C112" s="66"/>
      <c r="D112" s="23">
        <v>382</v>
      </c>
      <c r="E112" s="65" t="s">
        <v>44</v>
      </c>
      <c r="F112" s="65"/>
      <c r="G112" s="65" t="s">
        <v>175</v>
      </c>
      <c r="H112" s="65" t="s">
        <v>251</v>
      </c>
      <c r="I112" s="65"/>
      <c r="J112" s="65" t="s">
        <v>173</v>
      </c>
      <c r="K112" s="65" t="s">
        <v>174</v>
      </c>
    </row>
    <row r="113" spans="1:11" ht="30" x14ac:dyDescent="0.2">
      <c r="A113" s="98" t="s">
        <v>102</v>
      </c>
      <c r="B113" s="66">
        <v>20</v>
      </c>
      <c r="C113" s="66"/>
      <c r="D113" s="23"/>
      <c r="E113" s="65" t="s">
        <v>26</v>
      </c>
      <c r="F113" s="65"/>
      <c r="G113" s="65"/>
      <c r="H113" s="65" t="s">
        <v>26</v>
      </c>
      <c r="I113" s="65"/>
      <c r="J113" s="65"/>
      <c r="K113" s="65" t="s">
        <v>26</v>
      </c>
    </row>
    <row r="114" spans="1:11" ht="75" x14ac:dyDescent="0.2">
      <c r="A114" s="98" t="s">
        <v>323</v>
      </c>
      <c r="B114" s="66">
        <v>180</v>
      </c>
      <c r="C114" s="66"/>
      <c r="D114" s="23"/>
      <c r="E114" s="65" t="s">
        <v>79</v>
      </c>
      <c r="F114" s="65"/>
      <c r="G114" s="23"/>
      <c r="H114" s="65" t="s">
        <v>267</v>
      </c>
      <c r="I114" s="65"/>
      <c r="J114" s="23"/>
      <c r="K114" s="65" t="s">
        <v>268</v>
      </c>
    </row>
    <row r="115" spans="1:11" x14ac:dyDescent="0.2">
      <c r="A115" s="133" t="s">
        <v>376</v>
      </c>
      <c r="B115" s="133"/>
      <c r="C115" s="31"/>
      <c r="D115" s="94"/>
      <c r="E115" s="94"/>
      <c r="F115" s="94"/>
      <c r="G115" s="94"/>
      <c r="H115" s="94"/>
      <c r="I115" s="94"/>
      <c r="J115" s="94"/>
      <c r="K115" s="94"/>
    </row>
    <row r="116" spans="1:11" ht="45" x14ac:dyDescent="0.2">
      <c r="A116" s="98" t="s">
        <v>105</v>
      </c>
      <c r="B116" s="66">
        <v>50</v>
      </c>
      <c r="C116" s="66"/>
      <c r="D116" s="23" t="s">
        <v>419</v>
      </c>
      <c r="E116" s="65" t="s">
        <v>62</v>
      </c>
      <c r="F116" s="65"/>
      <c r="G116" s="23" t="s">
        <v>233</v>
      </c>
      <c r="H116" s="65" t="s">
        <v>234</v>
      </c>
      <c r="I116" s="65"/>
      <c r="J116" s="23" t="s">
        <v>235</v>
      </c>
      <c r="K116" s="65" t="s">
        <v>236</v>
      </c>
    </row>
    <row r="117" spans="1:11" ht="60" x14ac:dyDescent="0.2">
      <c r="A117" s="98" t="s">
        <v>142</v>
      </c>
      <c r="B117" s="66">
        <v>200</v>
      </c>
      <c r="C117" s="66"/>
      <c r="D117" s="23" t="s">
        <v>420</v>
      </c>
      <c r="E117" s="65" t="s">
        <v>63</v>
      </c>
      <c r="F117" s="65"/>
      <c r="G117" s="23" t="s">
        <v>286</v>
      </c>
      <c r="H117" s="65" t="s">
        <v>287</v>
      </c>
      <c r="I117" s="65"/>
      <c r="J117" s="23" t="s">
        <v>285</v>
      </c>
      <c r="K117" s="65" t="s">
        <v>284</v>
      </c>
    </row>
    <row r="118" spans="1:11" ht="45" x14ac:dyDescent="0.2">
      <c r="A118" s="98" t="s">
        <v>340</v>
      </c>
      <c r="B118" s="66">
        <v>80</v>
      </c>
      <c r="C118" s="66"/>
      <c r="D118" s="23" t="s">
        <v>64</v>
      </c>
      <c r="E118" s="65" t="s">
        <v>65</v>
      </c>
      <c r="F118" s="65"/>
      <c r="G118" s="23" t="s">
        <v>289</v>
      </c>
      <c r="H118" s="65" t="s">
        <v>288</v>
      </c>
      <c r="I118" s="65"/>
      <c r="J118" s="23" t="s">
        <v>223</v>
      </c>
      <c r="K118" s="65" t="s">
        <v>224</v>
      </c>
    </row>
    <row r="119" spans="1:11" ht="60" x14ac:dyDescent="0.2">
      <c r="A119" s="98" t="s">
        <v>322</v>
      </c>
      <c r="B119" s="66">
        <v>150</v>
      </c>
      <c r="C119" s="66"/>
      <c r="D119" s="23"/>
      <c r="E119" s="65"/>
      <c r="F119" s="65"/>
      <c r="G119" s="23" t="s">
        <v>132</v>
      </c>
      <c r="H119" s="65" t="s">
        <v>38</v>
      </c>
      <c r="I119" s="65"/>
      <c r="J119" s="23" t="s">
        <v>421</v>
      </c>
      <c r="K119" s="65" t="s">
        <v>290</v>
      </c>
    </row>
    <row r="120" spans="1:11" ht="60" x14ac:dyDescent="0.2">
      <c r="A120" s="98" t="s">
        <v>336</v>
      </c>
      <c r="B120" s="66">
        <v>180</v>
      </c>
      <c r="C120" s="66"/>
      <c r="D120" s="23" t="s">
        <v>408</v>
      </c>
      <c r="E120" s="65" t="s">
        <v>85</v>
      </c>
      <c r="F120" s="65"/>
      <c r="G120" s="23"/>
      <c r="H120" s="65" t="s">
        <v>120</v>
      </c>
      <c r="I120" s="65"/>
      <c r="J120" s="23"/>
      <c r="K120" s="65" t="s">
        <v>291</v>
      </c>
    </row>
    <row r="121" spans="1:11" ht="30" x14ac:dyDescent="0.2">
      <c r="A121" s="98" t="s">
        <v>102</v>
      </c>
      <c r="B121" s="66">
        <v>20</v>
      </c>
      <c r="C121" s="66"/>
      <c r="D121" s="23"/>
      <c r="E121" s="65" t="s">
        <v>26</v>
      </c>
      <c r="F121" s="65"/>
      <c r="G121" s="23"/>
      <c r="H121" s="65" t="s">
        <v>26</v>
      </c>
      <c r="I121" s="65"/>
      <c r="J121" s="23"/>
      <c r="K121" s="65" t="s">
        <v>26</v>
      </c>
    </row>
    <row r="122" spans="1:11" ht="30" x14ac:dyDescent="0.2">
      <c r="A122" s="98" t="s">
        <v>104</v>
      </c>
      <c r="B122" s="66">
        <v>20</v>
      </c>
      <c r="C122" s="66"/>
      <c r="D122" s="23"/>
      <c r="E122" s="65" t="s">
        <v>27</v>
      </c>
      <c r="F122" s="65"/>
      <c r="G122" s="23"/>
      <c r="H122" s="65" t="s">
        <v>27</v>
      </c>
      <c r="I122" s="65"/>
      <c r="J122" s="23"/>
      <c r="K122" s="65" t="s">
        <v>27</v>
      </c>
    </row>
    <row r="123" spans="1:11" s="101" customFormat="1" x14ac:dyDescent="0.2">
      <c r="A123" s="133" t="s">
        <v>331</v>
      </c>
      <c r="B123" s="133"/>
      <c r="C123" s="31"/>
      <c r="D123" s="102"/>
      <c r="E123" s="102"/>
      <c r="F123" s="102"/>
      <c r="G123" s="102"/>
      <c r="H123" s="102"/>
      <c r="I123" s="102"/>
      <c r="J123" s="102"/>
      <c r="K123" s="102"/>
    </row>
    <row r="124" spans="1:11" s="101" customFormat="1" x14ac:dyDescent="0.2">
      <c r="A124" s="133" t="s">
        <v>372</v>
      </c>
      <c r="B124" s="133"/>
      <c r="C124" s="31"/>
      <c r="D124" s="102"/>
      <c r="E124" s="102"/>
      <c r="F124" s="102"/>
      <c r="G124" s="102"/>
      <c r="H124" s="102"/>
      <c r="I124" s="102"/>
      <c r="J124" s="102"/>
      <c r="K124" s="102"/>
    </row>
    <row r="125" spans="1:11" ht="45" x14ac:dyDescent="0.2">
      <c r="A125" s="99" t="s">
        <v>196</v>
      </c>
      <c r="B125" s="66">
        <v>200</v>
      </c>
      <c r="C125" s="66"/>
      <c r="D125" s="23" t="s">
        <v>422</v>
      </c>
      <c r="E125" s="65" t="s">
        <v>66</v>
      </c>
      <c r="F125" s="65"/>
      <c r="G125" s="23" t="s">
        <v>252</v>
      </c>
      <c r="H125" s="65" t="s">
        <v>253</v>
      </c>
      <c r="I125" s="65"/>
      <c r="J125" s="23" t="s">
        <v>293</v>
      </c>
      <c r="K125" s="65" t="s">
        <v>292</v>
      </c>
    </row>
    <row r="126" spans="1:11" ht="60" x14ac:dyDescent="0.2">
      <c r="A126" s="99" t="s">
        <v>319</v>
      </c>
      <c r="B126" s="66">
        <v>180</v>
      </c>
      <c r="C126" s="66"/>
      <c r="D126" s="23" t="s">
        <v>423</v>
      </c>
      <c r="E126" s="65" t="s">
        <v>67</v>
      </c>
      <c r="F126" s="65"/>
      <c r="G126" s="23" t="s">
        <v>185</v>
      </c>
      <c r="H126" s="65" t="s">
        <v>16</v>
      </c>
      <c r="I126" s="65"/>
      <c r="J126" s="23" t="s">
        <v>295</v>
      </c>
      <c r="K126" s="65" t="s">
        <v>294</v>
      </c>
    </row>
    <row r="127" spans="1:11" ht="60" x14ac:dyDescent="0.2">
      <c r="A127" s="99" t="s">
        <v>122</v>
      </c>
      <c r="B127" s="66">
        <v>30</v>
      </c>
      <c r="C127" s="66"/>
      <c r="D127" s="65" t="s">
        <v>424</v>
      </c>
      <c r="E127" s="65" t="s">
        <v>68</v>
      </c>
      <c r="F127" s="65"/>
      <c r="G127" s="23" t="s">
        <v>231</v>
      </c>
      <c r="H127" s="65" t="s">
        <v>232</v>
      </c>
      <c r="I127" s="65"/>
      <c r="J127" s="23" t="s">
        <v>296</v>
      </c>
      <c r="K127" s="65" t="s">
        <v>204</v>
      </c>
    </row>
    <row r="128" spans="1:11" ht="30" x14ac:dyDescent="0.2">
      <c r="A128" s="99" t="s">
        <v>186</v>
      </c>
      <c r="B128" s="66">
        <v>15</v>
      </c>
      <c r="C128" s="66"/>
      <c r="D128" s="23" t="s">
        <v>384</v>
      </c>
      <c r="E128" s="65" t="s">
        <v>20</v>
      </c>
      <c r="F128" s="65"/>
      <c r="G128" s="23" t="s">
        <v>384</v>
      </c>
      <c r="H128" s="65" t="s">
        <v>20</v>
      </c>
      <c r="I128" s="65"/>
      <c r="J128" s="23" t="s">
        <v>384</v>
      </c>
      <c r="K128" s="65" t="s">
        <v>20</v>
      </c>
    </row>
    <row r="129" spans="1:11" ht="75" x14ac:dyDescent="0.2">
      <c r="A129" s="99" t="s">
        <v>323</v>
      </c>
      <c r="B129" s="66">
        <v>180</v>
      </c>
      <c r="C129" s="66"/>
      <c r="D129" s="23"/>
      <c r="E129" s="65" t="s">
        <v>79</v>
      </c>
      <c r="F129" s="65"/>
      <c r="G129" s="23"/>
      <c r="H129" s="65" t="s">
        <v>267</v>
      </c>
      <c r="I129" s="65"/>
      <c r="J129" s="23"/>
      <c r="K129" s="65" t="s">
        <v>268</v>
      </c>
    </row>
    <row r="130" spans="1:11" s="101" customFormat="1" x14ac:dyDescent="0.2">
      <c r="A130" s="133" t="s">
        <v>374</v>
      </c>
      <c r="B130" s="133"/>
      <c r="C130" s="31"/>
      <c r="D130" s="102"/>
      <c r="E130" s="102"/>
      <c r="F130" s="102"/>
      <c r="G130" s="102"/>
      <c r="H130" s="102"/>
      <c r="I130" s="102"/>
      <c r="J130" s="102"/>
      <c r="K130" s="102"/>
    </row>
    <row r="131" spans="1:11" ht="45" x14ac:dyDescent="0.2">
      <c r="A131" s="98" t="s">
        <v>105</v>
      </c>
      <c r="B131" s="66">
        <v>50</v>
      </c>
      <c r="C131" s="66"/>
      <c r="D131" s="65" t="s">
        <v>425</v>
      </c>
      <c r="E131" s="65" t="s">
        <v>69</v>
      </c>
      <c r="F131" s="65"/>
      <c r="G131" s="65" t="s">
        <v>188</v>
      </c>
      <c r="H131" s="65" t="s">
        <v>189</v>
      </c>
      <c r="I131" s="65"/>
      <c r="J131" s="65" t="s">
        <v>106</v>
      </c>
      <c r="K131" s="65" t="s">
        <v>187</v>
      </c>
    </row>
    <row r="132" spans="1:11" ht="60" x14ac:dyDescent="0.2">
      <c r="A132" s="98" t="s">
        <v>142</v>
      </c>
      <c r="B132" s="66">
        <v>200</v>
      </c>
      <c r="C132" s="66"/>
      <c r="D132" s="65" t="s">
        <v>259</v>
      </c>
      <c r="E132" s="65" t="s">
        <v>81</v>
      </c>
      <c r="F132" s="65"/>
      <c r="G132" s="65" t="s">
        <v>260</v>
      </c>
      <c r="H132" s="65" t="s">
        <v>261</v>
      </c>
      <c r="I132" s="65"/>
      <c r="J132" s="65" t="s">
        <v>193</v>
      </c>
      <c r="K132" s="65" t="s">
        <v>194</v>
      </c>
    </row>
    <row r="133" spans="1:11" ht="30" x14ac:dyDescent="0.2">
      <c r="A133" s="98" t="s">
        <v>388</v>
      </c>
      <c r="B133" s="66">
        <v>80</v>
      </c>
      <c r="C133" s="66"/>
      <c r="D133" s="65" t="s">
        <v>426</v>
      </c>
      <c r="E133" s="65" t="s">
        <v>70</v>
      </c>
      <c r="F133" s="65"/>
      <c r="G133" s="65" t="s">
        <v>111</v>
      </c>
      <c r="H133" s="65" t="s">
        <v>112</v>
      </c>
      <c r="I133" s="65"/>
      <c r="J133" s="65" t="s">
        <v>113</v>
      </c>
      <c r="K133" s="65" t="s">
        <v>114</v>
      </c>
    </row>
    <row r="134" spans="1:11" ht="90" x14ac:dyDescent="0.2">
      <c r="A134" s="98" t="s">
        <v>341</v>
      </c>
      <c r="B134" s="66">
        <v>150</v>
      </c>
      <c r="C134" s="66"/>
      <c r="D134" s="65" t="s">
        <v>405</v>
      </c>
      <c r="E134" s="65" t="s">
        <v>41</v>
      </c>
      <c r="F134" s="65"/>
      <c r="G134" s="65" t="s">
        <v>298</v>
      </c>
      <c r="H134" s="65" t="s">
        <v>297</v>
      </c>
      <c r="I134" s="65"/>
      <c r="J134" s="65" t="s">
        <v>213</v>
      </c>
      <c r="K134" s="65" t="s">
        <v>214</v>
      </c>
    </row>
    <row r="135" spans="1:11" ht="60" x14ac:dyDescent="0.2">
      <c r="A135" s="98" t="s">
        <v>336</v>
      </c>
      <c r="B135" s="66">
        <v>180</v>
      </c>
      <c r="C135" s="66"/>
      <c r="D135" s="65" t="s">
        <v>116</v>
      </c>
      <c r="E135" s="65" t="s">
        <v>25</v>
      </c>
      <c r="F135" s="65"/>
      <c r="G135" s="65"/>
      <c r="H135" s="65" t="s">
        <v>121</v>
      </c>
      <c r="I135" s="65"/>
      <c r="J135" s="65"/>
      <c r="K135" s="65" t="s">
        <v>120</v>
      </c>
    </row>
    <row r="136" spans="1:11" ht="30" x14ac:dyDescent="0.2">
      <c r="A136" s="98" t="s">
        <v>102</v>
      </c>
      <c r="B136" s="66">
        <v>20</v>
      </c>
      <c r="C136" s="66"/>
      <c r="D136" s="65"/>
      <c r="E136" s="65" t="s">
        <v>26</v>
      </c>
      <c r="F136" s="65"/>
      <c r="G136" s="65"/>
      <c r="H136" s="65" t="s">
        <v>26</v>
      </c>
      <c r="I136" s="65"/>
      <c r="J136" s="65"/>
      <c r="K136" s="65" t="s">
        <v>26</v>
      </c>
    </row>
    <row r="137" spans="1:11" ht="30" x14ac:dyDescent="0.2">
      <c r="A137" s="98" t="s">
        <v>104</v>
      </c>
      <c r="B137" s="66">
        <v>20</v>
      </c>
      <c r="C137" s="66"/>
      <c r="D137" s="65"/>
      <c r="E137" s="65" t="s">
        <v>27</v>
      </c>
      <c r="F137" s="65"/>
      <c r="G137" s="65"/>
      <c r="H137" s="65" t="s">
        <v>27</v>
      </c>
      <c r="I137" s="65"/>
      <c r="J137" s="65"/>
      <c r="K137" s="65" t="s">
        <v>27</v>
      </c>
    </row>
    <row r="138" spans="1:11" x14ac:dyDescent="0.2">
      <c r="A138" s="98" t="s">
        <v>101</v>
      </c>
      <c r="B138" s="66">
        <v>100</v>
      </c>
      <c r="C138" s="66"/>
      <c r="D138" s="65"/>
      <c r="E138" s="65" t="s">
        <v>71</v>
      </c>
      <c r="F138" s="65"/>
      <c r="G138" s="65"/>
      <c r="H138" s="65" t="s">
        <v>36</v>
      </c>
      <c r="I138" s="65"/>
      <c r="J138" s="65"/>
      <c r="K138" s="65" t="s">
        <v>275</v>
      </c>
    </row>
    <row r="139" spans="1:11" s="101" customFormat="1" x14ac:dyDescent="0.2">
      <c r="A139" s="133" t="s">
        <v>332</v>
      </c>
      <c r="B139" s="133"/>
      <c r="C139" s="31"/>
      <c r="D139" s="102"/>
      <c r="E139" s="102"/>
      <c r="F139" s="102"/>
      <c r="G139" s="102"/>
      <c r="H139" s="102"/>
      <c r="I139" s="102"/>
      <c r="J139" s="102"/>
      <c r="K139" s="102"/>
    </row>
    <row r="140" spans="1:11" s="101" customFormat="1" x14ac:dyDescent="0.2">
      <c r="A140" s="133" t="s">
        <v>373</v>
      </c>
      <c r="B140" s="133"/>
      <c r="C140" s="31"/>
      <c r="D140" s="102"/>
      <c r="E140" s="102"/>
      <c r="F140" s="102"/>
      <c r="G140" s="102"/>
      <c r="H140" s="102"/>
      <c r="I140" s="102"/>
      <c r="J140" s="102"/>
      <c r="K140" s="102"/>
    </row>
    <row r="141" spans="1:11" ht="30" x14ac:dyDescent="0.2">
      <c r="A141" s="98" t="s">
        <v>151</v>
      </c>
      <c r="B141" s="66">
        <v>180</v>
      </c>
      <c r="C141" s="66"/>
      <c r="D141" s="65" t="s">
        <v>427</v>
      </c>
      <c r="E141" s="65" t="s">
        <v>354</v>
      </c>
      <c r="F141" s="65"/>
      <c r="G141" s="65" t="s">
        <v>152</v>
      </c>
      <c r="H141" s="65" t="s">
        <v>299</v>
      </c>
      <c r="I141" s="65"/>
      <c r="J141" s="65" t="s">
        <v>301</v>
      </c>
      <c r="K141" s="65" t="s">
        <v>300</v>
      </c>
    </row>
    <row r="142" spans="1:11" ht="60" x14ac:dyDescent="0.2">
      <c r="A142" s="98" t="s">
        <v>319</v>
      </c>
      <c r="B142" s="66">
        <v>180</v>
      </c>
      <c r="C142" s="66"/>
      <c r="D142" s="65" t="s">
        <v>428</v>
      </c>
      <c r="E142" s="65" t="s">
        <v>72</v>
      </c>
      <c r="F142" s="65"/>
      <c r="G142" s="65"/>
      <c r="H142" s="65" t="s">
        <v>302</v>
      </c>
      <c r="I142" s="65"/>
      <c r="J142" s="65" t="s">
        <v>175</v>
      </c>
      <c r="K142" s="65" t="s">
        <v>176</v>
      </c>
    </row>
    <row r="143" spans="1:11" ht="30" x14ac:dyDescent="0.2">
      <c r="A143" s="98" t="s">
        <v>102</v>
      </c>
      <c r="B143" s="66">
        <v>20</v>
      </c>
      <c r="C143" s="66"/>
      <c r="D143" s="65"/>
      <c r="E143" s="65" t="s">
        <v>26</v>
      </c>
      <c r="F143" s="65"/>
      <c r="G143" s="65"/>
      <c r="H143" s="65" t="s">
        <v>103</v>
      </c>
      <c r="I143" s="65"/>
      <c r="J143" s="65"/>
      <c r="K143" s="65" t="s">
        <v>266</v>
      </c>
    </row>
    <row r="144" spans="1:11" ht="60" x14ac:dyDescent="0.2">
      <c r="A144" s="98" t="s">
        <v>337</v>
      </c>
      <c r="B144" s="66">
        <v>30</v>
      </c>
      <c r="C144" s="66"/>
      <c r="D144" s="65" t="s">
        <v>429</v>
      </c>
      <c r="E144" s="65" t="s">
        <v>18</v>
      </c>
      <c r="F144" s="65"/>
      <c r="G144" s="23" t="s">
        <v>137</v>
      </c>
      <c r="H144" s="23" t="s">
        <v>123</v>
      </c>
      <c r="I144" s="23"/>
      <c r="J144" s="23" t="s">
        <v>124</v>
      </c>
      <c r="K144" s="21" t="s">
        <v>125</v>
      </c>
    </row>
    <row r="145" spans="1:11" ht="75" x14ac:dyDescent="0.2">
      <c r="A145" s="98" t="s">
        <v>323</v>
      </c>
      <c r="B145" s="66">
        <v>180</v>
      </c>
      <c r="C145" s="66"/>
      <c r="D145" s="65"/>
      <c r="E145" s="65" t="s">
        <v>79</v>
      </c>
      <c r="F145" s="65"/>
      <c r="G145" s="65"/>
      <c r="H145" s="65" t="s">
        <v>267</v>
      </c>
      <c r="I145" s="65"/>
      <c r="J145" s="65"/>
      <c r="K145" s="65" t="s">
        <v>268</v>
      </c>
    </row>
    <row r="146" spans="1:11" s="101" customFormat="1" x14ac:dyDescent="0.2">
      <c r="A146" s="133" t="s">
        <v>377</v>
      </c>
      <c r="B146" s="133"/>
      <c r="C146" s="31"/>
      <c r="D146" s="102"/>
      <c r="E146" s="102"/>
      <c r="F146" s="102"/>
      <c r="G146" s="102"/>
      <c r="H146" s="102"/>
      <c r="I146" s="102"/>
      <c r="J146" s="102"/>
      <c r="K146" s="102"/>
    </row>
    <row r="147" spans="1:11" ht="45" x14ac:dyDescent="0.2">
      <c r="A147" s="98" t="s">
        <v>92</v>
      </c>
      <c r="B147" s="66">
        <v>50</v>
      </c>
      <c r="C147" s="66"/>
      <c r="D147" s="65" t="s">
        <v>126</v>
      </c>
      <c r="E147" s="65" t="s">
        <v>46</v>
      </c>
      <c r="F147" s="65"/>
      <c r="G147" s="65" t="s">
        <v>391</v>
      </c>
      <c r="H147" s="65" t="s">
        <v>303</v>
      </c>
      <c r="I147" s="65"/>
      <c r="J147" s="65" t="s">
        <v>126</v>
      </c>
      <c r="K147" s="65" t="s">
        <v>127</v>
      </c>
    </row>
    <row r="148" spans="1:11" ht="30" x14ac:dyDescent="0.2">
      <c r="A148" s="98" t="s">
        <v>158</v>
      </c>
      <c r="B148" s="66">
        <v>200</v>
      </c>
      <c r="C148" s="66"/>
      <c r="D148" s="65" t="s">
        <v>159</v>
      </c>
      <c r="E148" s="65" t="s">
        <v>32</v>
      </c>
      <c r="F148" s="65"/>
      <c r="G148" s="65" t="s">
        <v>304</v>
      </c>
      <c r="H148" s="65" t="s">
        <v>47</v>
      </c>
      <c r="I148" s="65"/>
      <c r="J148" s="65" t="s">
        <v>237</v>
      </c>
      <c r="K148" s="65" t="s">
        <v>238</v>
      </c>
    </row>
    <row r="149" spans="1:11" ht="60" x14ac:dyDescent="0.2">
      <c r="A149" s="98" t="s">
        <v>348</v>
      </c>
      <c r="B149" s="66">
        <v>230</v>
      </c>
      <c r="C149" s="66"/>
      <c r="D149" s="65" t="s">
        <v>430</v>
      </c>
      <c r="E149" s="65" t="s">
        <v>73</v>
      </c>
      <c r="F149" s="65"/>
      <c r="G149" s="65" t="s">
        <v>93</v>
      </c>
      <c r="H149" s="65" t="s">
        <v>94</v>
      </c>
      <c r="I149" s="65"/>
      <c r="J149" s="65" t="s">
        <v>202</v>
      </c>
      <c r="K149" s="65" t="s">
        <v>305</v>
      </c>
    </row>
    <row r="150" spans="1:11" ht="60" x14ac:dyDescent="0.2">
      <c r="A150" s="98" t="s">
        <v>336</v>
      </c>
      <c r="B150" s="66">
        <v>180</v>
      </c>
      <c r="C150" s="66"/>
      <c r="D150" s="65" t="s">
        <v>399</v>
      </c>
      <c r="E150" s="65" t="s">
        <v>35</v>
      </c>
      <c r="F150" s="65"/>
      <c r="G150" s="65" t="s">
        <v>307</v>
      </c>
      <c r="H150" s="65" t="s">
        <v>306</v>
      </c>
      <c r="I150" s="65"/>
      <c r="J150" s="65" t="s">
        <v>309</v>
      </c>
      <c r="K150" s="65" t="s">
        <v>308</v>
      </c>
    </row>
    <row r="151" spans="1:11" ht="30" x14ac:dyDescent="0.2">
      <c r="A151" s="98" t="s">
        <v>102</v>
      </c>
      <c r="B151" s="66">
        <v>20</v>
      </c>
      <c r="C151" s="66"/>
      <c r="D151" s="65"/>
      <c r="E151" s="65" t="s">
        <v>26</v>
      </c>
      <c r="F151" s="65"/>
      <c r="G151" s="65"/>
      <c r="H151" s="65" t="s">
        <v>26</v>
      </c>
      <c r="I151" s="65"/>
      <c r="J151" s="65"/>
      <c r="K151" s="65" t="s">
        <v>26</v>
      </c>
    </row>
    <row r="152" spans="1:11" ht="30" x14ac:dyDescent="0.2">
      <c r="A152" s="98" t="s">
        <v>104</v>
      </c>
      <c r="B152" s="66">
        <v>20</v>
      </c>
      <c r="C152" s="66"/>
      <c r="D152" s="65"/>
      <c r="E152" s="65" t="s">
        <v>27</v>
      </c>
      <c r="F152" s="65"/>
      <c r="G152" s="65"/>
      <c r="H152" s="65" t="s">
        <v>27</v>
      </c>
      <c r="I152" s="65"/>
      <c r="J152" s="65"/>
      <c r="K152" s="65" t="s">
        <v>27</v>
      </c>
    </row>
    <row r="153" spans="1:11" x14ac:dyDescent="0.2">
      <c r="A153" s="98" t="s">
        <v>101</v>
      </c>
      <c r="B153" s="66">
        <v>100</v>
      </c>
      <c r="C153" s="66"/>
      <c r="D153" s="65"/>
      <c r="E153" s="65" t="s">
        <v>441</v>
      </c>
      <c r="F153" s="65"/>
      <c r="G153" s="65"/>
      <c r="H153" s="65" t="s">
        <v>438</v>
      </c>
      <c r="I153" s="65"/>
      <c r="J153" s="65"/>
      <c r="K153" s="65" t="s">
        <v>440</v>
      </c>
    </row>
    <row r="154" spans="1:11" s="101" customFormat="1" x14ac:dyDescent="0.2">
      <c r="A154" s="133" t="s">
        <v>333</v>
      </c>
      <c r="B154" s="133"/>
      <c r="C154" s="31"/>
      <c r="D154" s="23"/>
      <c r="E154" s="65"/>
      <c r="F154" s="65"/>
      <c r="G154" s="65"/>
      <c r="H154" s="65"/>
      <c r="I154" s="65"/>
      <c r="J154" s="65"/>
      <c r="K154" s="65"/>
    </row>
    <row r="155" spans="1:11" s="101" customFormat="1" x14ac:dyDescent="0.2">
      <c r="A155" s="133" t="s">
        <v>378</v>
      </c>
      <c r="B155" s="133"/>
      <c r="C155" s="31"/>
      <c r="D155" s="23"/>
      <c r="E155" s="65"/>
      <c r="F155" s="65"/>
      <c r="G155" s="65"/>
      <c r="H155" s="65"/>
      <c r="I155" s="65"/>
      <c r="J155" s="65"/>
      <c r="K155" s="65"/>
    </row>
    <row r="156" spans="1:11" s="101" customFormat="1" ht="45" x14ac:dyDescent="0.2">
      <c r="A156" s="98" t="s">
        <v>92</v>
      </c>
      <c r="B156" s="66">
        <v>20</v>
      </c>
      <c r="C156" s="66"/>
      <c r="D156" s="23" t="s">
        <v>126</v>
      </c>
      <c r="E156" s="65" t="s">
        <v>75</v>
      </c>
      <c r="F156" s="65"/>
      <c r="G156" s="65" t="s">
        <v>126</v>
      </c>
      <c r="H156" s="65" t="s">
        <v>127</v>
      </c>
      <c r="I156" s="65"/>
      <c r="J156" s="65" t="s">
        <v>391</v>
      </c>
      <c r="K156" s="65" t="s">
        <v>303</v>
      </c>
    </row>
    <row r="157" spans="1:11" ht="30" x14ac:dyDescent="0.2">
      <c r="A157" s="98" t="s">
        <v>221</v>
      </c>
      <c r="B157" s="66">
        <v>80</v>
      </c>
      <c r="C157" s="66"/>
      <c r="D157" s="23" t="s">
        <v>431</v>
      </c>
      <c r="E157" s="65" t="s">
        <v>74</v>
      </c>
      <c r="F157" s="65"/>
      <c r="G157" s="23" t="s">
        <v>111</v>
      </c>
      <c r="H157" s="65" t="s">
        <v>222</v>
      </c>
      <c r="I157" s="65"/>
      <c r="J157" s="23" t="s">
        <v>223</v>
      </c>
      <c r="K157" s="65" t="s">
        <v>224</v>
      </c>
    </row>
    <row r="158" spans="1:11" ht="60" x14ac:dyDescent="0.2">
      <c r="A158" s="98" t="s">
        <v>322</v>
      </c>
      <c r="B158" s="66">
        <v>150</v>
      </c>
      <c r="C158" s="66"/>
      <c r="D158" s="23" t="s">
        <v>402</v>
      </c>
      <c r="E158" s="65" t="s">
        <v>38</v>
      </c>
      <c r="F158" s="65"/>
      <c r="G158" s="23" t="s">
        <v>225</v>
      </c>
      <c r="H158" s="65" t="s">
        <v>30</v>
      </c>
      <c r="I158" s="65"/>
      <c r="J158" s="23" t="s">
        <v>311</v>
      </c>
      <c r="K158" s="65" t="s">
        <v>310</v>
      </c>
    </row>
    <row r="159" spans="1:11" ht="60" x14ac:dyDescent="0.2">
      <c r="A159" s="98" t="s">
        <v>319</v>
      </c>
      <c r="B159" s="66">
        <v>180</v>
      </c>
      <c r="C159" s="66"/>
      <c r="D159" s="23" t="s">
        <v>382</v>
      </c>
      <c r="E159" s="65" t="s">
        <v>16</v>
      </c>
      <c r="F159" s="65"/>
      <c r="G159" s="23" t="s">
        <v>295</v>
      </c>
      <c r="H159" s="65" t="s">
        <v>294</v>
      </c>
      <c r="I159" s="65"/>
      <c r="J159" s="23" t="s">
        <v>149</v>
      </c>
      <c r="K159" s="65" t="s">
        <v>230</v>
      </c>
    </row>
    <row r="160" spans="1:11" ht="30" x14ac:dyDescent="0.2">
      <c r="A160" s="98" t="s">
        <v>102</v>
      </c>
      <c r="B160" s="66">
        <v>20</v>
      </c>
      <c r="C160" s="66"/>
      <c r="D160" s="23"/>
      <c r="E160" s="65" t="s">
        <v>26</v>
      </c>
      <c r="F160" s="65"/>
      <c r="G160" s="23"/>
      <c r="H160" s="65" t="s">
        <v>103</v>
      </c>
      <c r="I160" s="65"/>
      <c r="J160" s="23"/>
      <c r="K160" s="65" t="s">
        <v>266</v>
      </c>
    </row>
    <row r="161" spans="1:11" ht="75" x14ac:dyDescent="0.2">
      <c r="A161" s="98" t="s">
        <v>323</v>
      </c>
      <c r="B161" s="66">
        <v>180</v>
      </c>
      <c r="C161" s="66"/>
      <c r="D161" s="23"/>
      <c r="E161" s="65" t="s">
        <v>79</v>
      </c>
      <c r="F161" s="65"/>
      <c r="G161" s="23"/>
      <c r="H161" s="65" t="s">
        <v>267</v>
      </c>
      <c r="I161" s="65"/>
      <c r="J161" s="23"/>
      <c r="K161" s="65" t="s">
        <v>268</v>
      </c>
    </row>
    <row r="162" spans="1:11" s="101" customFormat="1" x14ac:dyDescent="0.2">
      <c r="A162" s="133" t="s">
        <v>379</v>
      </c>
      <c r="B162" s="133"/>
      <c r="C162" s="31"/>
      <c r="D162" s="102"/>
      <c r="E162" s="102"/>
      <c r="F162" s="102"/>
      <c r="G162" s="102"/>
      <c r="H162" s="102"/>
      <c r="I162" s="102"/>
      <c r="J162" s="102"/>
      <c r="K162" s="102"/>
    </row>
    <row r="163" spans="1:11" ht="45" x14ac:dyDescent="0.2">
      <c r="A163" s="98" t="s">
        <v>105</v>
      </c>
      <c r="B163" s="66">
        <v>50</v>
      </c>
      <c r="C163" s="66"/>
      <c r="D163" s="65" t="s">
        <v>432</v>
      </c>
      <c r="E163" s="65" t="s">
        <v>76</v>
      </c>
      <c r="F163" s="65"/>
      <c r="G163" s="65" t="s">
        <v>215</v>
      </c>
      <c r="H163" s="65" t="s">
        <v>216</v>
      </c>
      <c r="I163" s="65"/>
      <c r="J163" s="65"/>
      <c r="K163" s="65"/>
    </row>
    <row r="164" spans="1:11" ht="45" x14ac:dyDescent="0.2">
      <c r="A164" s="98" t="s">
        <v>243</v>
      </c>
      <c r="B164" s="66">
        <v>200</v>
      </c>
      <c r="C164" s="66"/>
      <c r="D164" s="65" t="s">
        <v>433</v>
      </c>
      <c r="E164" s="65" t="s">
        <v>243</v>
      </c>
      <c r="F164" s="65"/>
      <c r="G164" s="65" t="s">
        <v>244</v>
      </c>
      <c r="H164" s="65" t="s">
        <v>245</v>
      </c>
      <c r="I164" s="65"/>
      <c r="J164" s="65" t="s">
        <v>110</v>
      </c>
      <c r="K164" s="65" t="s">
        <v>246</v>
      </c>
    </row>
    <row r="165" spans="1:11" ht="30" x14ac:dyDescent="0.2">
      <c r="A165" s="98" t="s">
        <v>349</v>
      </c>
      <c r="B165" s="66">
        <v>80</v>
      </c>
      <c r="C165" s="66"/>
      <c r="D165" s="65" t="s">
        <v>426</v>
      </c>
      <c r="E165" s="65" t="s">
        <v>70</v>
      </c>
      <c r="F165" s="65"/>
      <c r="G165" s="65" t="s">
        <v>313</v>
      </c>
      <c r="H165" s="65" t="s">
        <v>312</v>
      </c>
      <c r="I165" s="65"/>
      <c r="J165" s="65" t="s">
        <v>111</v>
      </c>
      <c r="K165" s="65" t="s">
        <v>112</v>
      </c>
    </row>
    <row r="166" spans="1:11" ht="90" x14ac:dyDescent="0.2">
      <c r="A166" s="98" t="s">
        <v>341</v>
      </c>
      <c r="B166" s="66">
        <v>150</v>
      </c>
      <c r="C166" s="66"/>
      <c r="D166" s="65" t="s">
        <v>434</v>
      </c>
      <c r="E166" s="65" t="s">
        <v>77</v>
      </c>
      <c r="F166" s="65"/>
      <c r="G166" s="65" t="s">
        <v>315</v>
      </c>
      <c r="H166" s="65" t="s">
        <v>314</v>
      </c>
      <c r="I166" s="65"/>
      <c r="J166" s="65" t="s">
        <v>316</v>
      </c>
      <c r="K166" s="65" t="s">
        <v>317</v>
      </c>
    </row>
    <row r="167" spans="1:11" ht="60" x14ac:dyDescent="0.2">
      <c r="A167" s="98" t="s">
        <v>336</v>
      </c>
      <c r="B167" s="66">
        <v>180</v>
      </c>
      <c r="C167" s="66"/>
      <c r="D167" s="65" t="s">
        <v>147</v>
      </c>
      <c r="E167" s="65" t="s">
        <v>42</v>
      </c>
      <c r="F167" s="65"/>
      <c r="G167" s="65" t="s">
        <v>240</v>
      </c>
      <c r="H167" s="65" t="s">
        <v>318</v>
      </c>
      <c r="I167" s="65"/>
      <c r="J167" s="65" t="s">
        <v>118</v>
      </c>
      <c r="K167" s="65" t="s">
        <v>308</v>
      </c>
    </row>
    <row r="168" spans="1:11" ht="30" x14ac:dyDescent="0.2">
      <c r="A168" s="98" t="s">
        <v>102</v>
      </c>
      <c r="B168" s="66">
        <v>20</v>
      </c>
      <c r="C168" s="66"/>
      <c r="D168" s="65"/>
      <c r="E168" s="65" t="s">
        <v>26</v>
      </c>
      <c r="F168" s="65"/>
      <c r="G168" s="65"/>
      <c r="H168" s="65" t="s">
        <v>26</v>
      </c>
      <c r="I168" s="65"/>
      <c r="J168" s="65"/>
      <c r="K168" s="65" t="s">
        <v>26</v>
      </c>
    </row>
    <row r="169" spans="1:11" ht="30" x14ac:dyDescent="0.2">
      <c r="A169" s="98" t="s">
        <v>104</v>
      </c>
      <c r="B169" s="66">
        <v>20</v>
      </c>
      <c r="C169" s="66"/>
      <c r="D169" s="65"/>
      <c r="E169" s="65" t="s">
        <v>27</v>
      </c>
      <c r="F169" s="65"/>
      <c r="G169" s="65"/>
      <c r="H169" s="65" t="s">
        <v>27</v>
      </c>
      <c r="I169" s="65"/>
      <c r="J169" s="65"/>
      <c r="K169" s="65" t="s">
        <v>27</v>
      </c>
    </row>
    <row r="170" spans="1:11" x14ac:dyDescent="0.2">
      <c r="A170" s="98" t="s">
        <v>101</v>
      </c>
      <c r="B170" s="66">
        <v>100</v>
      </c>
      <c r="C170" s="66"/>
      <c r="D170" s="65"/>
      <c r="E170" s="65" t="s">
        <v>19</v>
      </c>
      <c r="F170" s="65"/>
      <c r="G170" s="65"/>
      <c r="H170" s="65" t="s">
        <v>43</v>
      </c>
      <c r="I170" s="65"/>
      <c r="J170" s="65"/>
      <c r="K170" s="65" t="s">
        <v>273</v>
      </c>
    </row>
    <row r="172" spans="1:11" x14ac:dyDescent="0.2">
      <c r="A172" s="103" t="s">
        <v>448</v>
      </c>
    </row>
    <row r="173" spans="1:11" x14ac:dyDescent="0.2">
      <c r="A173" s="103" t="s">
        <v>449</v>
      </c>
    </row>
  </sheetData>
  <mergeCells count="42">
    <mergeCell ref="D3:E4"/>
    <mergeCell ref="G3:H4"/>
    <mergeCell ref="J3:K4"/>
    <mergeCell ref="A25:B25"/>
    <mergeCell ref="D25:E25"/>
    <mergeCell ref="A3:A5"/>
    <mergeCell ref="B3:B5"/>
    <mergeCell ref="A6:B6"/>
    <mergeCell ref="A7:B7"/>
    <mergeCell ref="A16:B16"/>
    <mergeCell ref="G25:H25"/>
    <mergeCell ref="J25:K25"/>
    <mergeCell ref="A26:B26"/>
    <mergeCell ref="D26:E26"/>
    <mergeCell ref="G26:H26"/>
    <mergeCell ref="J26:K26"/>
    <mergeCell ref="A33:B33"/>
    <mergeCell ref="A73:B73"/>
    <mergeCell ref="A74:B74"/>
    <mergeCell ref="A81:B81"/>
    <mergeCell ref="A90:B90"/>
    <mergeCell ref="A42:B42"/>
    <mergeCell ref="A43:B43"/>
    <mergeCell ref="A50:B50"/>
    <mergeCell ref="A59:B59"/>
    <mergeCell ref="A60:B60"/>
    <mergeCell ref="A146:B146"/>
    <mergeCell ref="A154:B154"/>
    <mergeCell ref="A155:B155"/>
    <mergeCell ref="A162:B162"/>
    <mergeCell ref="A1:K1"/>
    <mergeCell ref="A123:B123"/>
    <mergeCell ref="A124:B124"/>
    <mergeCell ref="A130:B130"/>
    <mergeCell ref="A139:B139"/>
    <mergeCell ref="A140:B140"/>
    <mergeCell ref="A91:B91"/>
    <mergeCell ref="A98:B98"/>
    <mergeCell ref="A107:B107"/>
    <mergeCell ref="A108:B108"/>
    <mergeCell ref="A115:B115"/>
    <mergeCell ref="A67:B6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МЕНЮ </vt:lpstr>
      <vt:lpstr>варианты реализации меню</vt:lpstr>
      <vt:lpstr>'МЕНЮ '!Область_печати</vt:lpstr>
    </vt:vector>
  </TitlesOfParts>
  <Company>MacBook Pro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Туганов Виктор Анатольевич</dc:creator>
  <cp:lastModifiedBy>Агейчик Наталья Сергеевна</cp:lastModifiedBy>
  <cp:lastPrinted>2024-12-28T08:11:46Z</cp:lastPrinted>
  <dcterms:created xsi:type="dcterms:W3CDTF">2020-07-27T17:20:48Z</dcterms:created>
  <dcterms:modified xsi:type="dcterms:W3CDTF">2025-10-02T13:21:43Z</dcterms:modified>
</cp:coreProperties>
</file>